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hreadedComments/threadedComment2.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undp-my.sharepoint.com/personal/adrian_mendez_barrera_undp_org/Documents/Documents/POA/POA 2025/"/>
    </mc:Choice>
  </mc:AlternateContent>
  <xr:revisionPtr revIDLastSave="0" documentId="8_{8A975EA1-8642-4F8D-9B23-51228ED90CC8}" xr6:coauthVersionLast="47" xr6:coauthVersionMax="47" xr10:uidLastSave="{00000000-0000-0000-0000-000000000000}"/>
  <bookViews>
    <workbookView xWindow="-110" yWindow="-110" windowWidth="19420" windowHeight="10420" firstSheet="3" activeTab="3" xr2:uid="{FCEBF445-F04F-4FBE-AD27-B4D7638BE0AF}"/>
  </bookViews>
  <sheets>
    <sheet name="POA 2025 11.11.24" sheetId="4" state="hidden" r:id="rId1"/>
    <sheet name="POA 2025 14.11.24-analisis" sheetId="6" state="hidden" r:id="rId2"/>
    <sheet name="POA 2025 09.01.24" sheetId="5" state="hidden" r:id="rId3"/>
    <sheet name="POA 2025"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52" i="7" l="1"/>
  <c r="P152" i="7"/>
  <c r="X149" i="7"/>
  <c r="W149" i="7"/>
  <c r="V149" i="7"/>
  <c r="U149" i="7"/>
  <c r="T149" i="7"/>
  <c r="S149" i="7"/>
  <c r="R149" i="7"/>
  <c r="Q149" i="7"/>
  <c r="P149" i="7"/>
  <c r="O149" i="7"/>
  <c r="N149" i="7"/>
  <c r="M149" i="7"/>
  <c r="L149" i="7"/>
  <c r="K149" i="7"/>
  <c r="Y149" i="7" s="1"/>
  <c r="J149" i="7"/>
  <c r="H149" i="7"/>
  <c r="G147" i="7"/>
  <c r="G146" i="7"/>
  <c r="G145" i="7"/>
  <c r="G144" i="7"/>
  <c r="G143" i="7"/>
  <c r="G142" i="7"/>
  <c r="G141" i="7"/>
  <c r="G140" i="7"/>
  <c r="G139" i="7"/>
  <c r="G138" i="7"/>
  <c r="G137" i="7"/>
  <c r="G136" i="7"/>
  <c r="G135" i="7"/>
  <c r="G134" i="7"/>
  <c r="G133" i="7"/>
  <c r="G132" i="7"/>
  <c r="G131" i="7"/>
  <c r="G130" i="7"/>
  <c r="G129" i="7"/>
  <c r="G128" i="7"/>
  <c r="G127" i="7"/>
  <c r="G126" i="7"/>
  <c r="G125" i="7"/>
  <c r="G124" i="7"/>
  <c r="G123" i="7"/>
  <c r="G122" i="7"/>
  <c r="G121" i="7"/>
  <c r="G120" i="7"/>
  <c r="G149" i="7" s="1"/>
  <c r="Z149" i="7" s="1"/>
  <c r="X115" i="7"/>
  <c r="W115" i="7"/>
  <c r="V115" i="7"/>
  <c r="U115" i="7"/>
  <c r="T115" i="7"/>
  <c r="S115" i="7"/>
  <c r="R115" i="7"/>
  <c r="Q115" i="7"/>
  <c r="P115" i="7"/>
  <c r="O115" i="7"/>
  <c r="N115" i="7"/>
  <c r="M115" i="7"/>
  <c r="L115" i="7"/>
  <c r="K115" i="7"/>
  <c r="J115" i="7"/>
  <c r="Y115" i="7" s="1"/>
  <c r="H115" i="7"/>
  <c r="G114"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G81" i="7"/>
  <c r="G80" i="7"/>
  <c r="G79" i="7"/>
  <c r="G78" i="7"/>
  <c r="G76" i="7"/>
  <c r="G75" i="7"/>
  <c r="G74" i="7"/>
  <c r="G73" i="7"/>
  <c r="G72" i="7"/>
  <c r="G71" i="7"/>
  <c r="G70" i="7"/>
  <c r="G69" i="7"/>
  <c r="G68" i="7"/>
  <c r="G67" i="7"/>
  <c r="G66" i="7"/>
  <c r="G65" i="7"/>
  <c r="G64" i="7"/>
  <c r="G63" i="7"/>
  <c r="G62" i="7"/>
  <c r="G61" i="7"/>
  <c r="G60" i="7"/>
  <c r="G59" i="7"/>
  <c r="G115" i="7" s="1"/>
  <c r="Z115" i="7" s="1"/>
  <c r="X53" i="7"/>
  <c r="W53" i="7"/>
  <c r="V53" i="7"/>
  <c r="U53" i="7"/>
  <c r="T53" i="7"/>
  <c r="S53" i="7"/>
  <c r="R53" i="7"/>
  <c r="Q53" i="7"/>
  <c r="P53" i="7"/>
  <c r="O53" i="7"/>
  <c r="N53" i="7"/>
  <c r="M53" i="7"/>
  <c r="L53" i="7"/>
  <c r="Y53" i="7" s="1"/>
  <c r="K53" i="7"/>
  <c r="J53" i="7"/>
  <c r="H53" i="7"/>
  <c r="G51" i="7"/>
  <c r="G50" i="7"/>
  <c r="G49" i="7"/>
  <c r="G48" i="7"/>
  <c r="G47" i="7"/>
  <c r="G46" i="7"/>
  <c r="G45" i="7"/>
  <c r="G44" i="7"/>
  <c r="G43" i="7"/>
  <c r="G42" i="7"/>
  <c r="G41" i="7"/>
  <c r="G40" i="7"/>
  <c r="G39" i="7"/>
  <c r="G38" i="7"/>
  <c r="G37" i="7"/>
  <c r="G36" i="7"/>
  <c r="G35" i="7"/>
  <c r="G34" i="7"/>
  <c r="G33" i="7"/>
  <c r="G32" i="7"/>
  <c r="G53" i="7" s="1"/>
  <c r="G31" i="7"/>
  <c r="G30" i="7"/>
  <c r="G29" i="7"/>
  <c r="X24" i="7"/>
  <c r="X152" i="7" s="1"/>
  <c r="W24" i="7"/>
  <c r="W152" i="7" s="1"/>
  <c r="V24" i="7"/>
  <c r="V152" i="7" s="1"/>
  <c r="U24" i="7"/>
  <c r="U152" i="7" s="1"/>
  <c r="T24" i="7"/>
  <c r="T152" i="7" s="1"/>
  <c r="S24" i="7"/>
  <c r="S152" i="7" s="1"/>
  <c r="R24" i="7"/>
  <c r="R152" i="7" s="1"/>
  <c r="Q24" i="7"/>
  <c r="P24" i="7"/>
  <c r="O24" i="7"/>
  <c r="O152" i="7" s="1"/>
  <c r="N24" i="7"/>
  <c r="N152" i="7" s="1"/>
  <c r="M24" i="7"/>
  <c r="M152" i="7" s="1"/>
  <c r="L24" i="7"/>
  <c r="L152" i="7" s="1"/>
  <c r="K24" i="7"/>
  <c r="K152" i="7" s="1"/>
  <c r="J24" i="7"/>
  <c r="Y24" i="7" s="1"/>
  <c r="H24" i="7"/>
  <c r="H152" i="7" s="1"/>
  <c r="G23" i="7"/>
  <c r="G22" i="7"/>
  <c r="G21" i="7"/>
  <c r="G20" i="7"/>
  <c r="G19" i="7"/>
  <c r="G18" i="7"/>
  <c r="G17" i="7"/>
  <c r="G16" i="7"/>
  <c r="G15" i="7"/>
  <c r="G14" i="7"/>
  <c r="G13" i="7"/>
  <c r="G12" i="7"/>
  <c r="G11" i="7"/>
  <c r="G10" i="7"/>
  <c r="G24" i="7" s="1"/>
  <c r="G9" i="7"/>
  <c r="G8" i="7"/>
  <c r="G7" i="7"/>
  <c r="G6" i="7"/>
  <c r="G5" i="7"/>
  <c r="G152" i="5"/>
  <c r="K149" i="5"/>
  <c r="L149" i="5"/>
  <c r="M149" i="5"/>
  <c r="N149" i="5"/>
  <c r="O149" i="5"/>
  <c r="P149" i="5"/>
  <c r="Q149" i="5"/>
  <c r="R149" i="5"/>
  <c r="S149" i="5"/>
  <c r="T149" i="5"/>
  <c r="U149" i="5"/>
  <c r="V149" i="5"/>
  <c r="W149" i="5"/>
  <c r="X149" i="5"/>
  <c r="J149" i="5"/>
  <c r="H149" i="5"/>
  <c r="G149" i="5"/>
  <c r="G123" i="5"/>
  <c r="G5" i="6"/>
  <c r="G6" i="6"/>
  <c r="G7" i="6"/>
  <c r="G24" i="6" s="1"/>
  <c r="G8" i="6"/>
  <c r="G9" i="6"/>
  <c r="G10" i="6"/>
  <c r="G11" i="6"/>
  <c r="G12" i="6"/>
  <c r="G13" i="6"/>
  <c r="G14" i="6"/>
  <c r="G15" i="6"/>
  <c r="G16" i="6"/>
  <c r="G17" i="6"/>
  <c r="G18" i="6"/>
  <c r="G19" i="6"/>
  <c r="G20" i="6"/>
  <c r="G21" i="6"/>
  <c r="G22" i="6"/>
  <c r="G23" i="6"/>
  <c r="H24" i="6"/>
  <c r="J24" i="6"/>
  <c r="Y24" i="6" s="1"/>
  <c r="K24" i="6"/>
  <c r="L24" i="6"/>
  <c r="M24" i="6"/>
  <c r="N24" i="6"/>
  <c r="O24" i="6"/>
  <c r="P24" i="6"/>
  <c r="P149" i="6" s="1"/>
  <c r="Q24" i="6"/>
  <c r="R24" i="6"/>
  <c r="S24" i="6"/>
  <c r="T24" i="6"/>
  <c r="U24" i="6"/>
  <c r="V24" i="6"/>
  <c r="W24" i="6"/>
  <c r="X24" i="6"/>
  <c r="G29" i="6"/>
  <c r="G53" i="6" s="1"/>
  <c r="G30" i="6"/>
  <c r="G31" i="6"/>
  <c r="G32" i="6"/>
  <c r="G33" i="6"/>
  <c r="G34" i="6"/>
  <c r="G35" i="6"/>
  <c r="G36" i="6"/>
  <c r="G37" i="6"/>
  <c r="G38" i="6"/>
  <c r="G39" i="6"/>
  <c r="G40" i="6"/>
  <c r="G41" i="6"/>
  <c r="G42" i="6"/>
  <c r="G43" i="6"/>
  <c r="G44" i="6"/>
  <c r="G45" i="6"/>
  <c r="G46" i="6"/>
  <c r="G47" i="6"/>
  <c r="G48" i="6"/>
  <c r="G49" i="6"/>
  <c r="G50" i="6"/>
  <c r="G51" i="6"/>
  <c r="H53" i="6"/>
  <c r="J53" i="6"/>
  <c r="Y53" i="6" s="1"/>
  <c r="K53" i="6"/>
  <c r="L53" i="6"/>
  <c r="M53" i="6"/>
  <c r="N53" i="6"/>
  <c r="O53" i="6"/>
  <c r="O149" i="6" s="1"/>
  <c r="P53" i="6"/>
  <c r="Q53" i="6"/>
  <c r="Q149" i="6" s="1"/>
  <c r="R53" i="6"/>
  <c r="R149" i="6" s="1"/>
  <c r="S53" i="6"/>
  <c r="S149" i="6" s="1"/>
  <c r="T53" i="6"/>
  <c r="U53" i="6"/>
  <c r="V53" i="6"/>
  <c r="W53" i="6"/>
  <c r="X53" i="6"/>
  <c r="G59" i="6"/>
  <c r="G112" i="6" s="1"/>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H112" i="6"/>
  <c r="J112" i="6"/>
  <c r="Y112" i="6" s="1"/>
  <c r="K112" i="6"/>
  <c r="L112" i="6"/>
  <c r="M112" i="6"/>
  <c r="N112" i="6"/>
  <c r="O112" i="6"/>
  <c r="P112" i="6"/>
  <c r="Q112" i="6"/>
  <c r="R112" i="6"/>
  <c r="S112" i="6"/>
  <c r="T112" i="6"/>
  <c r="U112" i="6"/>
  <c r="V112" i="6"/>
  <c r="W112" i="6"/>
  <c r="X112" i="6"/>
  <c r="L117" i="6"/>
  <c r="L146" i="6" s="1"/>
  <c r="L149" i="6" s="1"/>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H146" i="6"/>
  <c r="J146" i="6"/>
  <c r="K146" i="6"/>
  <c r="M146" i="6"/>
  <c r="M149" i="6" s="1"/>
  <c r="N146" i="6"/>
  <c r="N149" i="6" s="1"/>
  <c r="O146" i="6"/>
  <c r="P146" i="6"/>
  <c r="Q146" i="6"/>
  <c r="R146" i="6"/>
  <c r="S146" i="6"/>
  <c r="T146" i="6"/>
  <c r="U146" i="6"/>
  <c r="V146" i="6"/>
  <c r="W146" i="6"/>
  <c r="X146" i="6"/>
  <c r="H149" i="6"/>
  <c r="J149" i="6"/>
  <c r="K149" i="6"/>
  <c r="T149" i="6"/>
  <c r="U149" i="6"/>
  <c r="V149" i="6"/>
  <c r="W149" i="6"/>
  <c r="X149" i="6"/>
  <c r="G121" i="5"/>
  <c r="G122" i="5"/>
  <c r="K115" i="5"/>
  <c r="L115" i="5"/>
  <c r="M115" i="5"/>
  <c r="N115" i="5"/>
  <c r="O115" i="5"/>
  <c r="P115" i="5"/>
  <c r="Q115" i="5"/>
  <c r="R115" i="5"/>
  <c r="S115" i="5"/>
  <c r="T115" i="5"/>
  <c r="U115" i="5"/>
  <c r="V115" i="5"/>
  <c r="W115" i="5"/>
  <c r="X115" i="5"/>
  <c r="J115" i="5"/>
  <c r="H115" i="5"/>
  <c r="G115" i="5"/>
  <c r="G102" i="5"/>
  <c r="G97" i="5"/>
  <c r="G85" i="5"/>
  <c r="G80" i="5"/>
  <c r="G63" i="5"/>
  <c r="G64" i="5"/>
  <c r="L53" i="5"/>
  <c r="M53" i="5"/>
  <c r="N53" i="5"/>
  <c r="O53" i="5"/>
  <c r="P53" i="5"/>
  <c r="Q53" i="5"/>
  <c r="R53" i="5"/>
  <c r="S53" i="5"/>
  <c r="T53" i="5"/>
  <c r="U53" i="5"/>
  <c r="V53" i="5"/>
  <c r="W53" i="5"/>
  <c r="X53" i="5"/>
  <c r="K53" i="5"/>
  <c r="J53" i="5"/>
  <c r="H53" i="5"/>
  <c r="G48" i="5"/>
  <c r="Z53" i="7" l="1"/>
  <c r="Z24" i="7"/>
  <c r="G152" i="7"/>
  <c r="J152" i="7"/>
  <c r="Y152" i="7" s="1"/>
  <c r="Z53" i="6"/>
  <c r="Y149" i="6"/>
  <c r="Y146" i="6"/>
  <c r="Z112" i="6"/>
  <c r="Z24" i="6"/>
  <c r="G117" i="6"/>
  <c r="G146" i="6" s="1"/>
  <c r="Z146" i="6" s="1"/>
  <c r="Z152" i="7" l="1"/>
  <c r="G149" i="6"/>
  <c r="Z149" i="6" s="1"/>
  <c r="H24" i="5" l="1"/>
  <c r="G20" i="5"/>
  <c r="G16" i="5"/>
  <c r="G17" i="5"/>
  <c r="G125" i="5" l="1"/>
  <c r="G126" i="5"/>
  <c r="G127" i="5"/>
  <c r="G128" i="5"/>
  <c r="G41" i="5"/>
  <c r="G36" i="5"/>
  <c r="G34" i="5" l="1"/>
  <c r="G147" i="5"/>
  <c r="G146" i="5"/>
  <c r="G145" i="5"/>
  <c r="G144" i="5"/>
  <c r="G143" i="5"/>
  <c r="G142" i="5"/>
  <c r="G141" i="5"/>
  <c r="G140" i="5"/>
  <c r="G139" i="5"/>
  <c r="G138" i="5"/>
  <c r="G137" i="5"/>
  <c r="G136" i="5"/>
  <c r="G135" i="5"/>
  <c r="G134" i="5"/>
  <c r="G133" i="5"/>
  <c r="G132" i="5"/>
  <c r="G131" i="5"/>
  <c r="G130" i="5"/>
  <c r="G129" i="5"/>
  <c r="G124" i="5"/>
  <c r="G114" i="5"/>
  <c r="G113" i="5"/>
  <c r="G112" i="5"/>
  <c r="G111" i="5"/>
  <c r="G110" i="5"/>
  <c r="G109" i="5"/>
  <c r="G108" i="5"/>
  <c r="G107" i="5"/>
  <c r="G106" i="5"/>
  <c r="G105" i="5"/>
  <c r="G104" i="5"/>
  <c r="G103" i="5"/>
  <c r="G101" i="5"/>
  <c r="G100" i="5"/>
  <c r="G99" i="5"/>
  <c r="G98" i="5"/>
  <c r="G96" i="5"/>
  <c r="G95" i="5"/>
  <c r="G94" i="5"/>
  <c r="G93" i="5"/>
  <c r="G92" i="5"/>
  <c r="G91" i="5"/>
  <c r="G90" i="5"/>
  <c r="G89" i="5"/>
  <c r="G88" i="5"/>
  <c r="G87" i="5"/>
  <c r="G86" i="5"/>
  <c r="G84" i="5"/>
  <c r="G83" i="5"/>
  <c r="G82" i="5"/>
  <c r="G81" i="5"/>
  <c r="G79" i="5"/>
  <c r="G78" i="5"/>
  <c r="G76" i="5"/>
  <c r="G75" i="5"/>
  <c r="G74" i="5"/>
  <c r="G73" i="5"/>
  <c r="G72" i="5"/>
  <c r="G71" i="5"/>
  <c r="G70" i="5"/>
  <c r="G69" i="5"/>
  <c r="G68" i="5"/>
  <c r="G67" i="5"/>
  <c r="G66" i="5"/>
  <c r="G65" i="5"/>
  <c r="G62" i="5"/>
  <c r="G61" i="5"/>
  <c r="G60" i="5"/>
  <c r="G59" i="5"/>
  <c r="G51" i="5"/>
  <c r="G50" i="5"/>
  <c r="G49" i="5"/>
  <c r="G47" i="5"/>
  <c r="G46" i="5"/>
  <c r="G45" i="5"/>
  <c r="G44" i="5"/>
  <c r="G43" i="5"/>
  <c r="G42" i="5"/>
  <c r="G40" i="5"/>
  <c r="G39" i="5"/>
  <c r="G38" i="5"/>
  <c r="G37" i="5"/>
  <c r="G35" i="5"/>
  <c r="G33" i="5"/>
  <c r="G32" i="5"/>
  <c r="G31" i="5"/>
  <c r="G30" i="5"/>
  <c r="G29" i="5"/>
  <c r="X24" i="5"/>
  <c r="W24" i="5"/>
  <c r="V24" i="5"/>
  <c r="U24" i="5"/>
  <c r="T24" i="5"/>
  <c r="S24" i="5"/>
  <c r="R24" i="5"/>
  <c r="Q24" i="5"/>
  <c r="P24" i="5"/>
  <c r="O24" i="5"/>
  <c r="N24" i="5"/>
  <c r="M24" i="5"/>
  <c r="L24" i="5"/>
  <c r="K24" i="5"/>
  <c r="J24" i="5"/>
  <c r="G23" i="5"/>
  <c r="G22" i="5"/>
  <c r="G21" i="5"/>
  <c r="G19" i="5"/>
  <c r="G18" i="5"/>
  <c r="G15" i="5"/>
  <c r="G14" i="5"/>
  <c r="G13" i="5"/>
  <c r="G12" i="5"/>
  <c r="G11" i="5"/>
  <c r="G10" i="5"/>
  <c r="G9" i="5"/>
  <c r="G8" i="5"/>
  <c r="G7" i="5"/>
  <c r="G6" i="5"/>
  <c r="G5" i="5"/>
  <c r="G144" i="4"/>
  <c r="G145" i="4"/>
  <c r="G146" i="4"/>
  <c r="G147" i="4"/>
  <c r="G148" i="4"/>
  <c r="G143" i="4"/>
  <c r="G142" i="4"/>
  <c r="G141" i="4"/>
  <c r="G140" i="4"/>
  <c r="G139" i="4"/>
  <c r="G138" i="4"/>
  <c r="G137" i="4"/>
  <c r="G136" i="4"/>
  <c r="G135" i="4"/>
  <c r="G134" i="4"/>
  <c r="G133" i="4"/>
  <c r="G132" i="4"/>
  <c r="G131" i="4"/>
  <c r="G130" i="4"/>
  <c r="G115" i="4"/>
  <c r="G114" i="4"/>
  <c r="G113" i="4"/>
  <c r="G112" i="4"/>
  <c r="G111" i="4"/>
  <c r="G110" i="4"/>
  <c r="G109" i="4"/>
  <c r="G108" i="4"/>
  <c r="G107" i="4"/>
  <c r="G106" i="4"/>
  <c r="G105" i="4"/>
  <c r="G104" i="4"/>
  <c r="G122" i="4"/>
  <c r="G124" i="4"/>
  <c r="G125" i="4"/>
  <c r="G126" i="4"/>
  <c r="G103" i="4"/>
  <c r="G102" i="4"/>
  <c r="G101" i="4"/>
  <c r="G100" i="4"/>
  <c r="G99" i="4"/>
  <c r="G98" i="4"/>
  <c r="G97" i="4"/>
  <c r="G96" i="4"/>
  <c r="G95" i="4"/>
  <c r="G94" i="4"/>
  <c r="G93" i="4"/>
  <c r="G92" i="4"/>
  <c r="G91" i="4"/>
  <c r="G90" i="4"/>
  <c r="G89" i="4"/>
  <c r="G88" i="4"/>
  <c r="G87" i="4"/>
  <c r="G86" i="4"/>
  <c r="G85" i="4"/>
  <c r="G84" i="4"/>
  <c r="G83" i="4"/>
  <c r="G82" i="4"/>
  <c r="G52" i="4"/>
  <c r="G53" i="4"/>
  <c r="G54" i="4"/>
  <c r="G81" i="4"/>
  <c r="G80" i="4"/>
  <c r="G79" i="4"/>
  <c r="G78" i="4"/>
  <c r="G77" i="4"/>
  <c r="G76" i="4"/>
  <c r="G75" i="4"/>
  <c r="G74" i="4"/>
  <c r="G73" i="4"/>
  <c r="G72" i="4"/>
  <c r="G71" i="4"/>
  <c r="G70" i="4"/>
  <c r="G69" i="4"/>
  <c r="G51" i="4"/>
  <c r="G50" i="4"/>
  <c r="G49" i="4"/>
  <c r="G48" i="4"/>
  <c r="G47" i="4"/>
  <c r="G46" i="4"/>
  <c r="G28" i="4"/>
  <c r="G53" i="5" l="1"/>
  <c r="G120" i="5"/>
  <c r="G24" i="5"/>
  <c r="N152" i="5"/>
  <c r="O152" i="5"/>
  <c r="H152" i="5"/>
  <c r="U152" i="5"/>
  <c r="P152" i="5"/>
  <c r="Q152" i="5"/>
  <c r="S152" i="5"/>
  <c r="Y115" i="5"/>
  <c r="V152" i="5"/>
  <c r="K152" i="5"/>
  <c r="W152" i="5"/>
  <c r="Y149" i="5"/>
  <c r="R152" i="5"/>
  <c r="T152" i="5"/>
  <c r="J152" i="5"/>
  <c r="Y53" i="5"/>
  <c r="L152" i="5"/>
  <c r="X152" i="5"/>
  <c r="M152" i="5"/>
  <c r="Y24" i="5"/>
  <c r="G44" i="4"/>
  <c r="G43" i="4"/>
  <c r="G42" i="4"/>
  <c r="G41" i="4"/>
  <c r="G39" i="4"/>
  <c r="Z53" i="5" l="1"/>
  <c r="Y152" i="5"/>
  <c r="Z24" i="5"/>
  <c r="Z115" i="5"/>
  <c r="Z149" i="5"/>
  <c r="K150" i="4"/>
  <c r="M150" i="4"/>
  <c r="N150" i="4"/>
  <c r="O150" i="4"/>
  <c r="P150" i="4"/>
  <c r="Q150" i="4"/>
  <c r="R150" i="4"/>
  <c r="S150" i="4"/>
  <c r="T150" i="4"/>
  <c r="U150" i="4"/>
  <c r="V150" i="4"/>
  <c r="W150" i="4"/>
  <c r="X150" i="4"/>
  <c r="J150" i="4"/>
  <c r="H150" i="4"/>
  <c r="X56" i="4"/>
  <c r="W56" i="4"/>
  <c r="V56" i="4"/>
  <c r="U56" i="4"/>
  <c r="T56" i="4"/>
  <c r="S56" i="4"/>
  <c r="R56" i="4"/>
  <c r="Q56" i="4"/>
  <c r="P56" i="4"/>
  <c r="O56" i="4"/>
  <c r="N56" i="4"/>
  <c r="M56" i="4"/>
  <c r="L56" i="4"/>
  <c r="K56" i="4"/>
  <c r="J56" i="4"/>
  <c r="H56" i="4"/>
  <c r="G22" i="4"/>
  <c r="G64" i="4"/>
  <c r="G36" i="4"/>
  <c r="G12" i="4"/>
  <c r="G13" i="4"/>
  <c r="G14" i="4"/>
  <c r="G63" i="4"/>
  <c r="G38" i="4"/>
  <c r="G37" i="4"/>
  <c r="G25" i="4"/>
  <c r="G21" i="4"/>
  <c r="G15" i="4"/>
  <c r="G9" i="4"/>
  <c r="G10" i="4"/>
  <c r="G11" i="4"/>
  <c r="G8" i="4"/>
  <c r="Z152" i="5" l="1"/>
  <c r="G5" i="4"/>
  <c r="G128" i="4"/>
  <c r="L121" i="4"/>
  <c r="X116" i="4"/>
  <c r="W116" i="4"/>
  <c r="V116" i="4"/>
  <c r="U116" i="4"/>
  <c r="T116" i="4"/>
  <c r="R116" i="4"/>
  <c r="Q116" i="4"/>
  <c r="P116" i="4"/>
  <c r="O116" i="4"/>
  <c r="N116" i="4"/>
  <c r="M116" i="4"/>
  <c r="L116" i="4"/>
  <c r="J116" i="4"/>
  <c r="H116" i="4"/>
  <c r="S116" i="4"/>
  <c r="G67" i="4"/>
  <c r="G65" i="4"/>
  <c r="G62" i="4"/>
  <c r="G116" i="4" s="1"/>
  <c r="G35" i="4"/>
  <c r="G34" i="4"/>
  <c r="X29" i="4"/>
  <c r="W29" i="4"/>
  <c r="V29" i="4"/>
  <c r="U29" i="4"/>
  <c r="T29" i="4"/>
  <c r="S29" i="4"/>
  <c r="R29" i="4"/>
  <c r="Q29" i="4"/>
  <c r="P29" i="4"/>
  <c r="O29" i="4"/>
  <c r="N29" i="4"/>
  <c r="M29" i="4"/>
  <c r="L29" i="4"/>
  <c r="J29" i="4"/>
  <c r="H29" i="4"/>
  <c r="G27" i="4"/>
  <c r="G26" i="4"/>
  <c r="K29" i="4"/>
  <c r="G24" i="4"/>
  <c r="G20" i="4"/>
  <c r="G17" i="4"/>
  <c r="G16" i="4"/>
  <c r="G7" i="4"/>
  <c r="G6" i="4"/>
  <c r="L150" i="4" l="1"/>
  <c r="L153" i="4" s="1"/>
  <c r="G121" i="4"/>
  <c r="G150" i="4" s="1"/>
  <c r="R153" i="4"/>
  <c r="T153" i="4"/>
  <c r="U153" i="4"/>
  <c r="S153" i="4"/>
  <c r="X153" i="4"/>
  <c r="H153" i="4"/>
  <c r="J153" i="4"/>
  <c r="P153" i="4"/>
  <c r="V153" i="4"/>
  <c r="W153" i="4"/>
  <c r="M153" i="4"/>
  <c r="N153" i="4"/>
  <c r="O153" i="4"/>
  <c r="Q153" i="4"/>
  <c r="G56" i="4"/>
  <c r="Y29" i="4"/>
  <c r="G29" i="4"/>
  <c r="Y56" i="4"/>
  <c r="K116" i="4"/>
  <c r="Y150" i="4" l="1"/>
  <c r="Z150" i="4" s="1"/>
  <c r="Y116" i="4"/>
  <c r="Z116" i="4" s="1"/>
  <c r="K153" i="4"/>
  <c r="Y153" i="4" s="1"/>
  <c r="G153" i="4"/>
  <c r="Z29" i="4"/>
  <c r="Z56" i="4"/>
  <c r="Z15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tc={597F4C63-2E07-4700-B444-561B60CD2171}</author>
    <author>tc={209085FF-175E-4D7C-BCAD-97A9FCC862A7}</author>
    <author>tc={CA0FE2C5-44A4-4F00-BBD9-9EB897752183}</author>
    <author>tc={E00A62F6-BCB3-4A9B-BB90-0DBF40CECA38}</author>
    <author>tc={C1C4112F-CBE1-4F62-97FB-C01825411917}</author>
    <author>tc={BDE97CD3-DAB0-4A6A-8149-573E5376EE39}</author>
    <author>tc={B56DBD7B-61A4-439B-8FE8-97CD676D49C5}</author>
    <author>tc={4EE690F8-F571-4426-9252-A026D5B9F31B}</author>
    <author>tc={FD0DBCC0-1B28-4D90-A5B2-E8DF1CC3053A}</author>
    <author>tc={65D4CC16-204B-47A1-9C27-F8820CD0606C}</author>
    <author>tc={B56EEF08-A024-45E5-B962-F7F457D601BC}</author>
    <author>tc={014C0E5F-491A-442D-9BAD-C9243CFB15C1}</author>
    <author>tc={E6399E0C-597E-4370-AFC2-DA91C5346E5F}</author>
    <author>tc={91F77108-2D7F-4327-B62D-E2671E0D96B9}</author>
    <author>tc={485226D5-6ACC-4622-AE20-9B34753441E5}</author>
    <author>tc={F7C30D23-1E23-443B-A17B-0598D38A961B}</author>
    <author>tc={08BAC060-B41A-4AE3-893B-B0A7C27404E3}</author>
    <author>tc={FD7997E5-C7A5-4E33-985E-3A325F5C04D9}</author>
    <author>tc={D5FF2D86-AB29-45B7-BE7C-DF77B21F0A0C}</author>
    <author>tc={D0372B85-9916-4A53-832B-0E8CBAC15949}</author>
    <author>tc={0F6E8867-7C97-4345-83BE-ED5B3E80F5BE}</author>
    <author>tc={E452CD02-BCEF-4DA5-B4B2-4D6ACC76E9A3}</author>
    <author>tc={9DA6C5DE-0AB0-469B-9286-F1197BBFFB9A}</author>
    <author>tc={4C609945-2F68-4D4F-81FF-7742D73E6730}</author>
    <author>tc={24F31044-48E4-4F58-AD4B-155E35C4896F}</author>
    <author>tc={43610F0D-809A-4724-9290-D0E8306A09DA}</author>
    <author>tc={A8950CCB-7840-4BDF-951A-CF2853ED2933}</author>
    <author>tc={4862368A-D5E8-450D-B471-8069FBFC4730}</author>
    <author>tc={91516CB0-4364-4086-B7CA-302CC0348312}</author>
    <author>tc={6538A3D5-F7CF-4D37-87F6-B17A1280E2D2}</author>
    <author>tc={65A2D913-6A90-4B10-9AA9-EF8CB8D613F2}</author>
    <author>tc={F2A91173-1114-4C48-9D19-CEB6D534D32C}</author>
    <author>tc={1E84C6A5-DC48-4445-B16C-05F86E3F9D71}</author>
    <author>tc={13E5D20B-CE33-4270-9B08-CA0492D2C55B}</author>
    <author>tc={9AEF0927-AA38-40F1-8F21-E84E2328EFFC}</author>
    <author>tc={415FE7DC-82C0-40EB-B552-01A2F6B47B74}</author>
    <author>tc={2E8B75A1-AD4A-423F-A7A6-123C411454D5}</author>
    <author>tc={4EFF63A9-289B-4363-9CAB-DA46E4C230F9}</author>
    <author>tc={22379511-0654-4057-A1B7-8D9E0048235E}</author>
    <author>tc={1BABE108-E189-45BA-B998-C0C536BFE7D0}</author>
    <author>tc={E0F06BBE-CAF1-48F3-A636-29D6ADFAA7C7}</author>
    <author>tc={15B9BEDF-0A7B-4D12-A825-7DFAF2374106}</author>
    <author>tc={BB3B006E-9506-4E9C-B5F9-0D7C812C489E}</author>
    <author>tc={53200122-D68B-4B01-B7FA-4ED96D341292}</author>
    <author>tc={D5AB958C-916E-4F99-BD4A-CA6195F59B1D}</author>
    <author>tc={9F968BE9-DDB8-44EF-B44B-322F56802439}</author>
    <author>tc={4A7B74F8-C233-47C5-BC75-1C30CB43E611}</author>
    <author>tc={741D23F1-DEAE-4762-BB51-E00B31C40023}</author>
    <author>tc={3F18B21F-218F-464E-8675-0DD025208014}</author>
    <author>tc={3AB1A412-874D-4DFC-B26C-7249BA2FF676}</author>
    <author>tc={7E471DDE-BBA2-40AA-BD1C-20AF4D4FD9DD}</author>
    <author>tc={00245618-CD3C-481F-8E01-808B684A756B}</author>
    <author>tc={2D4A4D50-13F8-4B54-955E-3A74B139AC82}</author>
    <author>tc={7AD8E7B7-FB65-4DF5-B783-615AAF59F90D}</author>
    <author>tc={1F691055-098A-4D3E-BFD1-0B185851A62F}</author>
    <author>tc={B82A032F-43F0-4F65-B787-BFC58E36D842}</author>
    <author>tc={62219952-1B63-4F4A-B86C-509321D51A16}</author>
    <author>tc={FE56D571-8BBB-4897-BC96-7907400E8A30}</author>
    <author>tc={42618AC7-60BA-4017-A3AE-744FFD93DCB6}</author>
    <author>tc={EAE768B5-4093-40A5-83AA-56A60F067BD6}</author>
    <author>tc={6985E62F-FAA9-4CAC-91E6-8B46FDED7EEC}</author>
    <author>tc={5489D101-B5FB-45F5-ACBF-0C99AACAD83F}</author>
    <author>tc={94ADAC46-68FB-4BC2-9CC1-B42C6EAB20B9}</author>
    <author>tc={4F8E6DB2-4502-4676-A172-4A75B0A5F37C}</author>
    <author>tc={B6DAB7E5-4049-4E71-B575-9A28C7C062CD}</author>
    <author>tc={02A2B8F6-B11E-47AC-8D4A-C8482A6239D5}</author>
    <author>tc={9B435197-8CAB-4D6F-AFD5-50F0848E85AE}</author>
    <author>tc={4389E895-C279-48B4-BA7C-691414C8AC3F}</author>
    <author>tc={74C5A128-CF39-4D17-BE0A-0048ED321CC4}</author>
    <author>tc={2CD1C5E8-8DA4-4B22-95D7-DA18A5BBD972}</author>
    <author>tc={D69406C7-D2FF-4275-98FB-B91C98DFB5B9}</author>
    <author>tc={0F1AA368-06F7-41A5-B3B3-52931D00B74B}</author>
    <author>tc={7F4F4306-5E1C-4109-B82F-8B7DAF0F6406}</author>
    <author>tc={E6F99C4D-5650-43F5-86F1-B0FB6C8FAF52}</author>
    <author>tc={0745DA0A-6CD0-4CE1-88E2-DA304876F33D}</author>
    <author>tc={A5254A6A-855F-4E8A-82AD-DC8CEE5FDE37}</author>
    <author>tc={55406E49-6F0D-4F58-8645-E5BA5B193589}</author>
    <author>tc={786AAED3-8C26-46A6-9A5A-413AA2655877}</author>
    <author>tc={E8647045-16E9-46CF-974C-9779E5CB0C3A}</author>
    <author>tc={DE8DC38F-C01E-4F7A-AA4C-14AB66CEA1D9}</author>
    <author>tc={11B99455-04D3-4745-A2FE-D864E9B5AA28}</author>
    <author>tc={D4756AEA-C00A-4377-ABF2-916FF4628C76}</author>
  </authors>
  <commentList>
    <comment ref="C5" authorId="0" shapeId="0" xr:uid="{597F4C63-2E07-4700-B444-561B60CD2171}">
      <text>
        <t>[Comentario encadenado]
Tu versión de Excel te permite leer este comentario encadenado; sin embargo, las ediciones que se apliquen se quitarán si el archivo se abre en una versión más reciente de Excel. Más información: https://go.microsoft.com/fwlink/?linkid=870924
Comentario:
    Se cierra obteneindo una propuesta final de la LGT y reglamento</t>
      </text>
    </comment>
    <comment ref="G6" authorId="1" shapeId="0" xr:uid="{209085FF-175E-4D7C-BCAD-97A9FCC862A7}">
      <text>
        <t>[Comentario encadenado]
Tu versión de Excel te permite leer este comentario encadenado; sin embargo, las ediciones que se apliquen se quitarán si el archivo se abre en una versión más reciente de Excel. Más información: https://go.microsoft.com/fwlink/?linkid=870924
Comentario:
    Se implementará a través de talleres o consultoría
Respuesta:
    Se contemplará un taller grande y sistematización del estado del arte a través de una consultoría</t>
      </text>
    </comment>
    <comment ref="G7" authorId="2" shapeId="0" xr:uid="{CA0FE2C5-44A4-4F00-BBD9-9EB897752183}">
      <text>
        <t>[Comentario encadenado]
Tu versión de Excel te permite leer este comentario encadenado; sin embargo, las ediciones que se apliquen se quitarán si el archivo se abre en una versión más reciente de Excel. Más información: https://go.microsoft.com/fwlink/?linkid=870924
Comentario:
    Implementación a través de talleres.</t>
      </text>
    </comment>
    <comment ref="C8" authorId="3" shapeId="0" xr:uid="{E00A62F6-BCB3-4A9B-BB90-0DBF40CECA38}">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Revisión interna para tener insumos previos a la convocatoria para su actualización. </t>
      </text>
    </comment>
    <comment ref="G8" authorId="4" shapeId="0" xr:uid="{C1C4112F-CBE1-4F62-97FB-C01825411917}">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posibilidad de trabajar con talleres presenciales.</t>
      </text>
    </comment>
    <comment ref="G12" authorId="5" shapeId="0" xr:uid="{BDE97CD3-DAB0-4A6A-8149-573E5376EE3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Trabajo interno entre UCP y socios. </t>
      </text>
    </comment>
    <comment ref="N13" authorId="6" shapeId="0" xr:uid="{B56DBD7B-61A4-439B-8FE8-97CD676D49C5}">
      <text>
        <t>[Comentario encadenado]
Tu versión de Excel te permite leer este comentario encadenado; sin embargo, las ediciones que se apliquen se quitarán si el archivo se abre en una versión más reciente de Excel. Más información: https://go.microsoft.com/fwlink/?linkid=870924
Comentario:
    Incluir el taller de diagnóstico y el taller de retroalimentación en los TORS</t>
      </text>
    </comment>
    <comment ref="G14" authorId="7" shapeId="0" xr:uid="{4EE690F8-F571-4426-9252-A026D5B9F31B}">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revisará la posibilidad de implementar presupuesto en esta actividad. </t>
      </text>
    </comment>
    <comment ref="S14" authorId="8" shapeId="0" xr:uid="{FD0DBCC0-1B28-4D90-A5B2-E8DF1CC3053A}">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Omar revisará qué presupuesto será necesario para esta actividad. </t>
      </text>
    </comment>
    <comment ref="C16" authorId="9" shapeId="0" xr:uid="{65D4CC16-204B-47A1-9C27-F8820CD0606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Desde esta actividad se retomará la “Implementación de la agenda de sustentabilidad con actores estratégicos, proyectos e iniciativas (agenda de sustentabilidad)” que en POA 2024 se consideraba como una actividad por si sola. </t>
      </text>
    </comment>
    <comment ref="G16" authorId="10" shapeId="0" xr:uid="{B56EEF08-A024-45E5-B962-F7F457D601BC}">
      <text>
        <t>[Comentario encadenado]
Tu versión de Excel te permite leer este comentario encadenado; sin embargo, las ediciones que se apliquen se quitarán si el archivo se abre en una versión más reciente de Excel. Más información: https://go.microsoft.com/fwlink/?linkid=870924
Comentario:
    Reunión presencial de presentación</t>
      </text>
    </comment>
    <comment ref="C20" authorId="11" shapeId="0" xr:uid="{014C0E5F-491A-442D-9BAD-C9243CFB15C1}">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años posteriores cambiaría estatus del proceso. (Para próximo año empresas, etc)</t>
      </text>
    </comment>
    <comment ref="G20" authorId="12" shapeId="0" xr:uid="{E6399E0C-597E-4370-AFC2-DA91C5346E5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Talleres, viajes, materiales, impresiones. </t>
      </text>
    </comment>
    <comment ref="C21" authorId="13" shapeId="0" xr:uid="{91F77108-2D7F-4327-B62D-E2671E0D96B9}">
      <text>
        <t>[Comentario encadenado]
Tu versión de Excel te permite leer este comentario encadenado; sin embargo, las ediciones que se apliquen se quitarán si el archivo se abre en una versión más reciente de Excel. Más información: https://go.microsoft.com/fwlink/?linkid=870924
Comentario:
    Diseño 40 000, impresión por ejemplar 200, 945 ISBN</t>
      </text>
    </comment>
    <comment ref="G21" authorId="14" shapeId="0" xr:uid="{485226D5-6ACC-4622-AE20-9B34753441E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La guía se ha elaborado con la consultoría de LCA y CC. Faltaría su impresión en el próximo año. </t>
      </text>
    </comment>
    <comment ref="C22" authorId="15" shapeId="0" xr:uid="{F7C30D23-1E23-443B-A17B-0598D38A961B}">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Esta actividad no fue posible completarse durante este año debido a los cambios en SECTUR, se retomará desde POA 2025 de SECTUR. 
Respuesta:
    Esta actividad proviene del POA 2024 de Isla, revisar alineación y pertinencia en POA 2025 de SECTUR. </t>
      </text>
    </comment>
    <comment ref="H22" authorId="16" shapeId="0" xr:uid="{08BAC060-B41A-4AE3-893B-B0A7C27404E3}">
      <text>
        <t>[Comentario encadenado]
Tu versión de Excel te permite leer este comentario encadenado; sin embargo, las ediciones que se apliquen se quitarán si el archivo se abre en una versión más reciente de Excel. Más información: https://go.microsoft.com/fwlink/?linkid=870924
Comentario:
    SECTUR, SEDATU, SEPUIMM, SETUE, CONANP, ISLA.</t>
      </text>
    </comment>
    <comment ref="C25" authorId="17" shapeId="0" xr:uid="{FD7997E5-C7A5-4E33-985E-3A325F5C04D9}">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realizará con los viajes programados en otras actividades</t>
      </text>
    </comment>
    <comment ref="G26" authorId="18" shapeId="0" xr:uid="{D5FF2D86-AB29-45B7-BE7C-DF77B21F0A0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Asignar presupuesto. 
Respuesta:
    Revisar si dejar esta actividad aquí, el presupuesto para esta actividad puede venir de la del componente 4 en la que se consideran reuniones anuales entre los socios. </t>
      </text>
    </comment>
    <comment ref="G27" authorId="19" shapeId="0" xr:uid="{D0372B85-9916-4A53-832B-0E8CBAC15949}">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si este monto es correcto</t>
      </text>
    </comment>
    <comment ref="F28" authorId="20" shapeId="0" xr:uid="{0F6E8867-7C97-4345-83BE-ED5B3E80F5BE}">
      <text>
        <t>[Comentario encadenado]
Tu versión de Excel te permite leer este comentario encadenado; sin embargo, las ediciones que se apliquen se quitarán si el archivo se abre en una versión más reciente de Excel. Más información: https://go.microsoft.com/fwlink/?linkid=870924
Comentario:
    Se ajusto la fecha</t>
      </text>
    </comment>
    <comment ref="G34" authorId="21" shapeId="0" xr:uid="{E452CD02-BCEF-4DA5-B4B2-4D6ACC76E9A3}">
      <text>
        <t>[Comentario encadenado]
Tu versión de Excel te permite leer este comentario encadenado; sin embargo, las ediciones que se apliquen se quitarán si el archivo se abre en una versión más reciente de Excel. Más información: https://go.microsoft.com/fwlink/?linkid=870924
Comentario:
    Evento de formalización</t>
      </text>
    </comment>
    <comment ref="G35" authorId="22" shapeId="0" xr:uid="{9DA6C5DE-0AB0-469B-9286-F1197BBFFB9A}">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Reuniones de trabajo, talleres. </t>
      </text>
    </comment>
    <comment ref="G36" authorId="23" shapeId="0" xr:uid="{4C609945-2F68-4D4F-81FF-7742D73E673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se realizará a través de consultoría, por lo que se reasignará el presupuesto a otras líneas presupuestarias y actividades. </t>
      </text>
    </comment>
    <comment ref="C37" authorId="24" shapeId="0" xr:uid="{24F31044-48E4-4F58-AD4B-155E35C4896F}">
      <text>
        <t>[Comentario encadenado]
Tu versión de Excel te permite leer este comentario encadenado; sin embargo, las ediciones que se apliquen se quitarán si el archivo se abre en una versión más reciente de Excel. Más información: https://go.microsoft.com/fwlink/?linkid=870924
Comentario:
    CONSULTORIA PERSONA FISICA 1 (actividades 4 y 5 MEDIANE LTA del proyecto BIOFIN)
CONSULTORA PERSONA FISICA 2 (actividades 2 y 3, proceso de licitación del proyecto 00100949)
Actividad 1 - UCP / BIOFIN
Respuesta:
    La narrativa de la actividad cambió, la actividad anterior era la siguiente: 1.- Ruta critica para la valoración económica;
2.- Identificar las acciones necesarias para la implementación de ZDTS y Programas de Manejo de las zonas;
3.-Costo de implementación (brecha) de los programas de manejo y de planes de negocio;
4.- Mecanismos para el ejercicio de recursos. 
5.- Fuentes de financiamiento</t>
      </text>
    </comment>
    <comment ref="C38" authorId="25" shapeId="0" xr:uid="{43610F0D-809A-4724-9290-D0E8306A09DA}">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propuesta de reconocimiento con la que cuenta SECTUR. 
Certificación, profesionalización e innovación del producto. 
Tomar en cuenta la gestión que se necesita para poder realizarlo en tianguis turístico. 
Respuesta:
    Incluir ficha de evaluación con los criterios de conservación de la biodiversidad. </t>
      </text>
    </comment>
    <comment ref="E39" authorId="26" shapeId="0" xr:uid="{A8950CCB-7840-4BDF-951A-CF2853ED293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checar fechas, de aceurdo a la factibilidad de reuniones
Respuesta:
    Se ajusta conforme a cronograma. </t>
      </text>
    </comment>
    <comment ref="C40" authorId="27" shapeId="0" xr:uid="{4862368A-D5E8-450D-B471-8069FBFC473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agrega nueva actividad a partir de productos clave identificados en el cronograma. </t>
      </text>
    </comment>
    <comment ref="E41" authorId="28" shapeId="0" xr:uid="{91516CB0-4364-4086-B7CA-302CC034831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checar fechas, de aceurdo a la factibilidad de reuniones
Respuesta:
    Se ajusta conforme a cronograma. </t>
      </text>
    </comment>
    <comment ref="C42" authorId="29" shapeId="0" xr:uid="{6538A3D5-F7CF-4D37-87F6-B17A1280E2D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Colaboración con TNC para revisar hasta qué nivel se pueden realizar estas alianzas
Respuesta:
    Analizar número de alianzas que pueden formalizarse. </t>
      </text>
    </comment>
    <comment ref="E42" authorId="30" shapeId="0" xr:uid="{65A2D913-6A90-4B10-9AA9-EF8CB8D613F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la redacción no especifica, exactamente que se hará este año, y pensar si la actividad si iniciará en enero????
Respuesta:
    Acotar las fechas de esta actividad a lo que se implementará durante este año. Se ajusta conforme el cronograma a las actividades identificadas en el componente 2. La actividad comprenderá casi todo el próximo año, debido a las fases que contempla. </t>
      </text>
    </comment>
    <comment ref="C43" authorId="31" shapeId="0" xr:uid="{F2A91173-1114-4C48-9D19-CEB6D534D32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Analizar viabilidad, se realizará en conjunto con la especialista de financiamiento y BIOFIN. 
Respuesta:
    Acordamos en el cronograma, formular reglas de funcionamiento del OGD. es medible y alcanzable
Respuesta:
    Me parece que las reglas de funcionamiento del OGD no iría acá, sino en el producto 2.1.1., ya que este se centra en las asociaciones descentralizadas para la acción colectiva, y este producto comprende más bien los planes de negocio y/o de financiamiento. Sugeriría que esta actividad sea la primera fase que de paso a la siguiente sobre la implementación de los planes de soluciones financieras. </t>
      </text>
    </comment>
    <comment ref="E43" authorId="32" shapeId="0" xr:uid="{1E84C6A5-DC48-4445-B16C-05F86E3F9D71}">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que es exactamente? una lista, la factibilidad o ? Ser específicos que vamoa a hacer este año. 
Respuesta:
    Tomando en cuenta las actividades desglosadas en el cronograma, esta actividad sí duraría todo este año y hasta terminar la participación de ASK en el proyecto en 2026, lo dejo a 2025, pero esta actividad probablemente se repetirá en 2026, al menos con los dos últimos puntos. </t>
      </text>
    </comment>
    <comment ref="C44" authorId="33" shapeId="0" xr:uid="{13E5D20B-CE33-4270-9B08-CA0492D2C55B}">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realizará en conjunto con la especialista de financiamiento y BIOFIN. 
Respuesta:
    Identificación de estrategias y acciones detonadoras para su costeo,  generar la brecha financiera e identificar mecanismos financieros locales</t>
      </text>
    </comment>
    <comment ref="E44" authorId="34" shapeId="0" xr:uid="{9AEF0927-AA38-40F1-8F21-E84E2328EFFC}">
      <text>
        <t>[Comentario encadenado]
Tu versión de Excel te permite leer este comentario encadenado; sin embargo, las ediciones que se apliquen se quitarán si el archivo se abre en una versión más reciente de Excel. Más información: https://go.microsoft.com/fwlink/?linkid=870924
Comentario:
    Generar información e indentificar mecanismos de financiemiento como insumos para la formulación de un Plan de soluciones financieras para empresas comunitarias</t>
      </text>
    </comment>
    <comment ref="E45" authorId="35" shapeId="0" xr:uid="{415FE7DC-82C0-40EB-B552-01A2F6B47B7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fechas, sugiero dejarlo para el segundo semestre del año. </t>
      </text>
    </comment>
    <comment ref="D48" authorId="36" shapeId="0" xr:uid="{2E8B75A1-AD4A-423F-A7A6-123C411454D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Aquí se mantendrá el porcentaje de convenios para establecer de manera clara cómo se está aportando en la valorización de los servicios, así como el número de alianzas comerciales implementadas. </t>
      </text>
    </comment>
    <comment ref="C49" authorId="37" shapeId="0" xr:uid="{4EFF63A9-289B-4363-9CAB-DA46E4C230F9}">
      <text>
        <t>[Comentario encadenado]
Tu versión de Excel te permite leer este comentario encadenado; sin embargo, las ediciones que se apliquen se quitarán si el archivo se abre en una versión más reciente de Excel. Más información: https://go.microsoft.com/fwlink/?linkid=870924
Comentario:
    Vinculación en 2025 y difusión en 2026</t>
      </text>
    </comment>
    <comment ref="C52" authorId="38" shapeId="0" xr:uid="{22379511-0654-4057-A1B7-8D9E0048235E}">
      <text>
        <t>[Comentario encadenado]
Tu versión de Excel te permite leer este comentario encadenado; sin embargo, las ediciones que se apliquen se quitarán si el archivo se abre en una versión más reciente de Excel. Más información: https://go.microsoft.com/fwlink/?linkid=870924
Comentario:
    Primero necesitamos la ZDTS. se prodría cambiar por: Formulación de propuesta  para la conformación del órgano gestor de turismo y reglamento interno
Respuesta:
    Elaborar la propuesta en coordinación con la nueva administración municipal.</t>
      </text>
    </comment>
    <comment ref="E52" authorId="39" shapeId="0" xr:uid="{1BABE108-E189-45BA-B998-C0C536BFE7D0}">
      <text>
        <t>[Comentario encadenado]
Tu versión de Excel te permite leer este comentario encadenado; sin embargo, las ediciones que se apliquen se quitarán si el archivo se abre en una versión más reciente de Excel. Más información: https://go.microsoft.com/fwlink/?linkid=870924
Comentario:
    Aún no esta la ZDTS, hay que ajustar fechas</t>
      </text>
    </comment>
    <comment ref="G61" authorId="40" shapeId="0" xr:uid="{E0F06BBE-CAF1-48F3-A636-29D6ADFAA7C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Consultoria persona moral. </t>
      </text>
    </comment>
    <comment ref="J62" authorId="41" shapeId="0" xr:uid="{15B9BEDF-0A7B-4D12-A825-7DFAF2374106}">
      <text>
        <t>[Comentario encadenado]
Tu versión de Excel te permite leer este comentario encadenado; sin embargo, las ediciones que se apliquen se quitarán si el archivo se abre en una versión más reciente de Excel. Más información: https://go.microsoft.com/fwlink/?linkid=870924
Comentario:
    Convenio con CONABIO</t>
      </text>
    </comment>
    <comment ref="G63" authorId="42" shapeId="0" xr:uid="{BB3B006E-9506-4E9C-B5F9-0D7C812C489E}">
      <text>
        <t>[Comentario encadenado]
Tu versión de Excel te permite leer este comentario encadenado; sin embargo, las ediciones que se apliquen se quitarán si el archivo se abre en una versión más reciente de Excel. Más información: https://go.microsoft.com/fwlink/?linkid=870924
Comentario:
    Talleres, reuniones.</t>
      </text>
    </comment>
    <comment ref="G65" authorId="43" shapeId="0" xr:uid="{53200122-D68B-4B01-B7FA-4ED96D341292}">
      <text>
        <t>[Comentario encadenado]
Tu versión de Excel te permite leer este comentario encadenado; sin embargo, las ediciones que se apliquen se quitarán si el archivo se abre en una versión más reciente de Excel. Más información: https://go.microsoft.com/fwlink/?linkid=870924
Comentario:
    Con esta actividad se atiende Plan de pueblos indígenas y género</t>
      </text>
    </comment>
    <comment ref="C69" authorId="44" shapeId="0" xr:uid="{D5AB958C-916E-4F99-BD4A-CA6195F59B1D}">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Incorporar el lanzamiento de una campaña específica para el destino
Respuesta:
    De eso sólo me quedaría la duda si la campaña no sería más bien en el componente 4. </t>
      </text>
    </comment>
    <comment ref="C70" authorId="45" shapeId="0" xr:uid="{9F968BE9-DDB8-44EF-B44B-322F5680243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Especificar que se hará este año, que se tiene programado.
Respuesta:
    Ejemplo dos intercambios entre emprendimientos comunitarios
Respuesta:
    De esta actividad no se identificaron acciones especificas en el cronograma. </t>
      </text>
    </comment>
    <comment ref="C71" authorId="46" shapeId="0" xr:uid="{4A7B74F8-C233-47C5-BC75-1C30CB43E611}">
      <text>
        <t>[Comentario encadenado]
Tu versión de Excel te permite leer este comentario encadenado; sin embargo, las ediciones que se apliquen se quitarán si el archivo se abre en una versión más reciente de Excel. Más información: https://go.microsoft.com/fwlink/?linkid=870924
Comentario:
    Este año se llegarían a 4 empresas aproximadamente, por lo que la meta del año pasado baja de 20 a 16 empresas. 
Respuesta:
    Se podría evaluar el  impacto en el proyecto?</t>
      </text>
    </comment>
    <comment ref="C72" authorId="47" shapeId="0" xr:uid="{741D23F1-DEAE-4762-BB51-E00B31C4002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cuadro de empresas comunitarias en reunión de seguimiento. 
Respuesta:
    Que actividades o productos enlistar, para poder medir
Respuesta:
    Retomar lo que establecimos en el cronograma: Identificar emprendimientos comunitarios potenciales, desarrollar planes de negocios de 4 emprendimientos, integrar criterios de conservación de la biodiversidad en 5 emprendimientos
Respuesta:
    Identificar el nivel de madurez de los emprendimientos.
Convenios de colaboración con isntutuciones estatales para el fortalecimiento de emprendimientos
Respuesta:
    Esta actividad de acuerdo al cronograma se encuentra de manera continua para el tiempo que resta del proyecto. </t>
      </text>
    </comment>
    <comment ref="G73" authorId="48" shapeId="0" xr:uid="{3F18B21F-218F-464E-8675-0DD025208014}">
      <text>
        <t>[Comentario encadenado]
Tu versión de Excel te permite leer este comentario encadenado; sin embargo, las ediciones que se apliquen se quitarán si el archivo se abre en una versión más reciente de Excel. Más información: https://go.microsoft.com/fwlink/?linkid=870924
Comentario:
    ¿A qué se refieren las celdas resaltadas?</t>
      </text>
    </comment>
    <comment ref="C75" authorId="49" shapeId="0" xr:uid="{3AB1A412-874D-4DFC-B26C-7249BA2FF676}">
      <text>
        <t>[Comentario encadenado]
Tu versión de Excel te permite leer este comentario encadenado; sin embargo, las ediciones que se apliquen se quitarán si el archivo se abre en una versión más reciente de Excel. Más información: https://go.microsoft.com/fwlink/?linkid=870924
Comentario:
    Implementar al menos tres acciones en el marco de la EATSBO</t>
      </text>
    </comment>
    <comment ref="C76" authorId="50" shapeId="0" xr:uid="{7E471DDE-BBA2-40AA-BD1C-20AF4D4FD9DD}">
      <text>
        <t>[Comentario encadenado]
Tu versión de Excel te permite leer este comentario encadenado; sin embargo, las ediciones que se apliquen se quitarán si el archivo se abre en una versión más reciente de Excel. Más información: https://go.microsoft.com/fwlink/?linkid=870924
Comentario:
    En el cronograma de largo plazo, acordamos: Establecer convenios con instituciones locales para el establecimiento del monitoroeo. Fortalecimiento de grupos sociales para el monitoreo mediante capacitación y equipamiento</t>
      </text>
    </comment>
    <comment ref="C77" authorId="51" shapeId="0" xr:uid="{00245618-CD3C-481F-8E01-808B684A756B}">
      <text>
        <t>[Comentario encadenado]
Tu versión de Excel te permite leer este comentario encadenado; sin embargo, las ediciones que se apliquen se quitarán si el archivo se abre en una versión más reciente de Excel. Más información: https://go.microsoft.com/fwlink/?linkid=870924
Comentario:
    Se sugiere eliminar esta actividad por ahora y se analizará con la Evaluación de Medio Término. 
Respuesta:
    De acuerdo porque aunque es valioso, resulta dificil ajustarla al proyecto, no tiene elementos de biodiversidad.</t>
      </text>
    </comment>
    <comment ref="C78" authorId="52" shapeId="0" xr:uid="{2D4A4D50-13F8-4B54-955E-3A74B139AC82}">
      <text>
        <t>[Comentario encadenado]
Tu versión de Excel te permite leer este comentario encadenado; sin embargo, las ediciones que se apliquen se quitarán si el archivo se abre en una versión más reciente de Excel. Más información: https://go.microsoft.com/fwlink/?linkid=870924
Comentario:
    este es un reconocimiento? Como se mide, desglosar un poco</t>
      </text>
    </comment>
    <comment ref="C79" authorId="53" shapeId="0" xr:uid="{7AD8E7B7-FB65-4DF5-B783-615AAF59F90D}">
      <text>
        <t>[Comentario encadenado]
Tu versión de Excel te permite leer este comentario encadenado; sin embargo, las ediciones que se apliquen se quitarán si el archivo se abre en una versión más reciente de Excel. Más información: https://go.microsoft.com/fwlink/?linkid=870924
Comentario:
    Sugiero ajustar la redacción para no estar repitiendo,  ser específicos y poder medir. Ejemplo: Implementar el programa de educación ambiental en al menos cinco comunidades del destino</t>
      </text>
    </comment>
    <comment ref="C80" authorId="54" shapeId="0" xr:uid="{1F691055-098A-4D3E-BFD1-0B185851A62F}">
      <text>
        <t>[Comentario encadenado]
Tu versión de Excel te permite leer este comentario encadenado; sin embargo, las ediciones que se apliquen se quitarán si el archivo se abre en una versión más reciente de Excel. Más información: https://go.microsoft.com/fwlink/?linkid=870924
Comentario:
    especificar el como y la meta, por ejemplo: identificar el rol de las mujeres en todos los emprendimientos comunitarios e impelentar un proceso formativo dirigido a mujeres en materia de administración de proyecto</t>
      </text>
    </comment>
    <comment ref="C86" authorId="55" shapeId="0" xr:uid="{B82A032F-43F0-4F65-B787-BFC58E36D84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Describir cada uno de los ranchos y desglosar por fases.  </t>
      </text>
    </comment>
    <comment ref="E87" authorId="56" shapeId="0" xr:uid="{62219952-1B63-4F4A-B86C-509321D51A1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Si esta actividad está proyectada para 2026, no sería conveniente retomarla en el POA 2025, ya que no se le daría seguimiento, ¿el presupuesto asignado corresponde a 2025 o 2026?
Respuesta:
    Dejar en 2026, sacar de 2025. </t>
      </text>
    </comment>
    <comment ref="C90" authorId="57" shapeId="0" xr:uid="{FE56D571-8BBB-4897-BC96-7907400E8A3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Desglosar por fases para el seguimiento. </t>
      </text>
    </comment>
    <comment ref="C96" authorId="58" shapeId="0" xr:uid="{42618AC7-60BA-4017-A3AE-744FFD93DCB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propone complementar esta actividad con el estudio sobre metodologías comparativas de restauración. </t>
      </text>
    </comment>
    <comment ref="C103" authorId="59" shapeId="0" xr:uid="{EAE768B5-4093-40A5-83AA-56A60F067BD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deberá contemplar al menos 3,000USD
</t>
      </text>
    </comment>
    <comment ref="C121" authorId="60" shapeId="0" xr:uid="{6985E62F-FAA9-4CAC-91E6-8B46FDED7EE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Esta actividad se refiere a la difusión de los productos y resultados del proyecto y se realizará en colaboración con la especialista en comunicación de UCP. </t>
      </text>
    </comment>
    <comment ref="C122" authorId="61" shapeId="0" xr:uid="{5489D101-B5FB-45F5-ACBF-0C99AACAD83F}">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 coordinación con la especialista de comunicación para difundir las acciones del proyecto conforme a la imagen corporativa.</t>
      </text>
    </comment>
    <comment ref="G122" authorId="62" shapeId="0" xr:uid="{94ADAC46-68FB-4BC2-9CC1-B42C6EAB20B9}">
      <text>
        <t>[Comentario encadenado]
Tu versión de Excel te permite leer este comentario encadenado; sin embargo, las ediciones que se apliquen se quitarán si el archivo se abre en una versión más reciente de Excel. Más información: https://go.microsoft.com/fwlink/?linkid=870924
Comentario:
    Considerar la posibilidad de que exista presencia física en espacios o eventos relevantes al proyecto.  (Por ejemplo, ATMEX, tianguis turístico)</t>
      </text>
    </comment>
    <comment ref="C123" authorId="63" shapeId="0" xr:uid="{4F8E6DB2-4502-4676-A172-4A75B0A5F37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la actividad, y opción de que en primera instancia para definir el alcance y la estrategia de comunicación se realicen talleres con Secretarías locales y con socios. </t>
      </text>
    </comment>
    <comment ref="C128" authorId="64" shapeId="0" xr:uid="{B6DAB7E5-4049-4E71-B575-9A28C7C062CD}">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entre la especialista en comunicación y la especialista en gestión de conocimiento. </t>
      </text>
    </comment>
    <comment ref="C130" authorId="65" shapeId="0" xr:uid="{02A2B8F6-B11E-47AC-8D4A-C8482A6239D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Esta actividad se refiere a la difusión de los productos y resultados del proyecto y se realizará en colaboración con la especialista en comunicación de UCP. </t>
      </text>
    </comment>
    <comment ref="C131" authorId="66" shapeId="0" xr:uid="{9B435197-8CAB-4D6F-AFD5-50F0848E85AE}">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 coordinación con la especialista de comunicación para difundir las acciones del proyecto conforme a la imagen corporativa.
Respuesta:
    Sugiero establecer una meta para medir algo, 
Respuesta:
    Más que una meta me parece que se podría identificar aquellos foros o días relevantes en los que ya se tiene conocimiento que participarán para tenerlo mapeado y también para que pudiera tenerlo en mente Ameyalli para apoyarles y vincular al proyecto de acuerdo a la estrategia de comunicación. </t>
      </text>
    </comment>
    <comment ref="C132" authorId="67" shapeId="0" xr:uid="{4389E895-C279-48B4-BA7C-691414C8AC3F}">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 coordinación con la especialista de comunicación para difundir las acciones del proyecto conforme a la imagen corporativa.
Respuesta:
    especificar alcance, por ejemplo a nivel del destino o en el estado de Quintana Roo</t>
      </text>
    </comment>
    <comment ref="C133" authorId="68" shapeId="0" xr:uid="{74C5A128-CF39-4D17-BE0A-0048ED321CC4}">
      <text>
        <t>[Comentario encadenado]
Tu versión de Excel te permite leer este comentario encadenado; sin embargo, las ediciones que se apliquen se quitarán si el archivo se abre en una versión más reciente de Excel. Más información: https://go.microsoft.com/fwlink/?linkid=870924
Comentario:
    Reunión presencial entre socios y y aliados  para compartir experiencias y alinear procesos</t>
      </text>
    </comment>
    <comment ref="G134" authorId="69" shapeId="0" xr:uid="{2CD1C5E8-8DA4-4B22-95D7-DA18A5BBD97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Conforme lo que hemos revisado de las Políticas del GEF sobre el ciclo de programas y proyectos, esta actividad se topa a la cantidad máxima que tenían programada en la línea presupuestaria de viajes para el componente 4, la cual son 9,000 USD o, en su defecto, el saldo remanente en caso de que ya se haya utilizado presupuesto en esta línea presupuestaria. </t>
      </text>
    </comment>
    <comment ref="C135" authorId="70" shapeId="0" xr:uid="{D69406C7-D2FF-4275-98FB-B91C98DFB5B9}">
      <text>
        <t>[Comentario encadenado]
Tu versión de Excel te permite leer este comentario encadenado; sin embargo, las ediciones que se apliquen se quitarán si el archivo se abre en una versión más reciente de Excel. Más información: https://go.microsoft.com/fwlink/?linkid=870924
Comentario:
    especificar los productos de este año</t>
      </text>
    </comment>
    <comment ref="C137" authorId="71" shapeId="0" xr:uid="{0F1AA368-06F7-41A5-B3B3-52931D00B74B}">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Mencionar días y foros relevantes en los que participarían. Esta actividad se alineará a la estrategia de comunicación del proyecto. </t>
      </text>
    </comment>
    <comment ref="C139" authorId="72" shapeId="0" xr:uid="{7F4F4306-5E1C-4109-B82F-8B7DAF0F6406}">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si no será necesario presupuesto para viajes en esta actividad.</t>
      </text>
    </comment>
    <comment ref="G140" authorId="73" shapeId="0" xr:uid="{E6F99C4D-5650-43F5-86F1-B0FB6C8FAF52}">
      <text>
        <t>[Comentario encadenado]
Tu versión de Excel te permite leer este comentario encadenado; sin embargo, las ediciones que se apliquen se quitarán si el archivo se abre en una versión más reciente de Excel. Más información: https://go.microsoft.com/fwlink/?linkid=870924
Comentario:
    ¿Este presupuesto no será el que se debería contemplar en la actividad de arriba?</t>
      </text>
    </comment>
    <comment ref="E141" authorId="74" shapeId="0" xr:uid="{0745DA0A-6CD0-4CE1-88E2-DA304876F33D}">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nuevas propuestas de fechas para este coloquio. </t>
      </text>
    </comment>
    <comment ref="C142" authorId="75" shapeId="0" xr:uid="{A5254A6A-855F-4E8A-82AD-DC8CEE5FDE3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si no será necesario presupuestar monto para publicaciones. </t>
      </text>
    </comment>
    <comment ref="G143" authorId="76" shapeId="0" xr:uid="{55406E49-6F0D-4F58-8645-E5BA5B193589}">
      <text>
        <t>[Comentario encadenado]
Tu versión de Excel te permite leer este comentario encadenado; sin embargo, las ediciones que se apliquen se quitarán si el archivo se abre en una versión más reciente de Excel. Más información: https://go.microsoft.com/fwlink/?linkid=870924
Comentario:
    No se destinaron recursos para esta publicación.</t>
      </text>
    </comment>
    <comment ref="C144" authorId="77" shapeId="0" xr:uid="{786AAED3-8C26-46A6-9A5A-413AA2655877}">
      <text>
        <t>[Comentario encadenado]
Tu versión de Excel te permite leer este comentario encadenado; sin embargo, las ediciones que se apliquen se quitarán si el archivo se abre en una versión más reciente de Excel. Más información: https://go.microsoft.com/fwlink/?linkid=870924
Comentario:
    Esta actividad se refiere a la difusión de los productos y resultados del proyecto y se realizará en colaboración con la especialista en comunicación de UCP
Respuesta:
    Aui se puede mencionar : en coordinación con la Secretaría de Tursimo del Estado impulsar la campaña de productos turisticos y biodiversidad de la costa de Oaxaca
Respuesta:
    Sumar actores locales como la CONANP,  y otras secretarias como SEDECO, SEMAEDESO, MUJERES y Pueblos Indígenas, asi como ONGS.</t>
      </text>
    </comment>
    <comment ref="C145" authorId="78" shapeId="0" xr:uid="{E8647045-16E9-46CF-974C-9779E5CB0C3A}">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 coordinación con la especialista de comunicación para difundir las acciones del proyecto conforme a la imagen corporativa.
Respuesta:
    Hay que identificar los días importantes y nombrarlos para tener referencte de medición
Respuesta:
    Elaboran un plan de comunicación con base a fechas, así como a materiales  de contenido a generar,
Respuesta:
    Adicionalmente se estan construyendo webinarios que abonen a esta actividad</t>
      </text>
    </comment>
    <comment ref="C146" authorId="79" shapeId="0" xr:uid="{DE8DC38F-C01E-4F7A-AA4C-14AB66CEA1D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Un intercambio presencial entre socios para compartir experiencias, productos y alinear procesos </t>
      </text>
    </comment>
    <comment ref="G146" authorId="80" shapeId="0" xr:uid="{11B99455-04D3-4745-A2FE-D864E9B5AA28}">
      <text>
        <t>[Comentario encadenado]
Tu versión de Excel te permite leer este comentario encadenado; sin embargo, las ediciones que se apliquen se quitarán si el archivo se abre en una versión más reciente de Excel. Más información: https://go.microsoft.com/fwlink/?linkid=870924
Comentario:
    SECTUR</t>
      </text>
    </comment>
    <comment ref="C147" authorId="81" shapeId="0" xr:uid="{D4756AEA-C00A-4377-ABF2-916FF4628C76}">
      <text>
        <t>[Comentario encadenado]
Tu versión de Excel te permite leer este comentario encadenado; sin embargo, las ediciones que se apliquen se quitarán si el archivo se abre en una versión más reciente de Excel. Más información: https://go.microsoft.com/fwlink/?linkid=870924
Comentario:
    ACCIONES DE LA UCP (ESPECIALISTA DE GESTION DE CONOCIMIENTO)
Respuesta:
    Participar en la comunidad de aprendizaje, cuando menos en tres webinars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tc={FF72E1B5-0943-4B76-93FF-62FE5A200EE1}</author>
    <author>tc={C3EDEF13-072C-4184-B0DE-80980C75ADE1}</author>
    <author>tc={790070E3-0F7E-4E26-91A3-B55A42B2AE28}</author>
    <author>tc={20F28B45-7496-4388-8709-C0F7805917D6}</author>
    <author>tc={D6F18E32-25F2-4716-B23D-B7DECF4D3BF8}</author>
    <author>tc={4630287F-71C1-4F2D-8994-80C9FAF8E5D7}</author>
    <author>tc={74C74AAB-6755-4701-9947-446DED2124B9}</author>
    <author>tc={A3E99CCE-F9B1-4A06-B5F0-C91207E90DA4}</author>
    <author>tc={6791E17E-8DA1-40DE-B6DF-F639ABE4827A}</author>
    <author>tc={6DF95A8E-1B2B-45D9-92CA-39D7D15905CE}</author>
    <author>tc={E63EEFCC-B378-4565-87A2-D9891CBEBA3B}</author>
    <author>tc={53968B60-23B5-4DE8-BB23-5AC5B390298B}</author>
    <author>tc={2EF2C46A-3AB4-42FA-9AA2-4DE027704675}</author>
    <author>tc={EB4B7A38-0961-4E12-8E9A-70B5567333D9}</author>
    <author>tc={4CA66121-A597-4CA1-A20D-2C23DB6DFE13}</author>
    <author>tc={49E7A212-FA06-4F97-ABA0-B6FDF824A52E}</author>
    <author>tc={14D98D96-A824-414E-ABCA-6D718CA02BB7}</author>
    <author>tc={240A732E-63E7-4229-97EB-27B30BB0B90B}</author>
    <author>tc={ABC1B0EE-651A-4D4F-90C7-2DE92FE35930}</author>
    <author>tc={980D882A-0963-413F-A5D4-58C21A6AE31F}</author>
    <author>tc={FFB81404-2555-4BAB-9E5E-2A4FB6AA6ACC}</author>
    <author>tc={00C49C02-C811-4ED0-87F9-A9D083D0A0F2}</author>
    <author>tc={4FAE1A15-F044-4504-BEFD-C989C30FAF42}</author>
    <author>tc={D293DBFD-C293-412B-9377-66A4C6B62B0F}</author>
    <author>tc={0B8A8EDF-35B3-4D81-98E8-E59AA44732B7}</author>
    <author>tc={B02832EF-D8EC-4028-AD84-6600A9A2B556}</author>
    <author>tc={A755099D-1BF9-4D9F-87F5-FBB3EB809257}</author>
    <author>tc={12C37C75-7849-47E1-B346-A0DE9AEE875D}</author>
    <author>tc={CB4F7CEA-893C-4B24-96BB-A6318CA59072}</author>
    <author>tc={40AD4852-1B1F-43F3-BAC3-3EBEEA19AF7F}</author>
    <author>tc={C8EFC7AB-913E-441A-BF3F-803B524D7806}</author>
    <author>tc={3997181D-9C98-49C5-8AB5-874D6662C3C5}</author>
    <author>tc={DCA9B97A-0697-447F-BC65-1116FA1115D4}</author>
    <author>tc={E08F98A5-1B74-4C41-A1EE-D8D2A33CD7AF}</author>
    <author>tc={966D3889-382B-44B2-8CE2-35654C5D702A}</author>
    <author>tc={5FE778C6-2941-44A0-BB9C-A68F74B0B3E3}</author>
    <author>tc={4828949E-EAC9-4BD0-B81A-D4F4D19168DD}</author>
    <author>tc={99814D49-0F86-4211-9E6B-B1BB7327F44A}</author>
    <author>tc={CE6DEC84-1715-42F0-9EA6-B798CE8FC6E1}</author>
    <author>tc={63DA2897-8D92-4478-962B-AEA2A8F99F22}</author>
    <author>tc={1F388E83-C177-4C2A-A3A0-A18CD07A87A5}</author>
    <author>tc={9F394269-BDF8-43B2-8686-CB964B8BF043}</author>
    <author>tc={80C05967-C570-4613-8A1C-4DE461EB5785}</author>
    <author>tc={54CD6558-E561-456D-AE6C-6C03D0C6A746}</author>
    <author>tc={FE065963-07B9-4EAB-9B76-6D2992C1B8E8}</author>
    <author>tc={561968E5-66F0-4DEA-A5B8-958770956F7C}</author>
    <author>tc={1BAB9F31-25BA-4E4D-9F49-E902AD7C0826}</author>
    <author>tc={1BD83D44-929F-492A-906C-66D72525A061}</author>
    <author>tc={B144DC59-602B-4230-9328-452CB43BC1B4}</author>
    <author>tc={770B79FC-C0F4-4890-A8DA-A036116689A8}</author>
    <author>tc={6341950A-95F7-4611-B25C-C13C11725883}</author>
    <author>tc={42747B28-2F9A-43C0-874A-6BCE37461E92}</author>
    <author>tc={A9B287FA-64CC-4FAD-B487-64C40ECFB431}</author>
    <author>tc={E6B5AACD-0B36-4F67-AF67-5294302BE8F2}</author>
    <author>tc={D3974A80-C308-460A-A185-C457C57F1CCB}</author>
    <author>tc={6C3419F2-35EB-4B06-AB77-4AB5C06CFA98}</author>
    <author>tc={F75B5B45-DD7F-40A6-BA96-DDD6B83EF6EF}</author>
    <author>tc={49680F39-4AC8-4E96-A322-46004CBB56E7}</author>
    <author>tc={1D210D38-31C6-4DDF-84A3-8AF58E212B16}</author>
    <author>tc={6D9D3B7A-7055-4F31-A752-213B00EC607A}</author>
    <author>tc={80B17BA2-1575-456D-B1B4-DA4D5DCA9F9E}</author>
    <author>tc={16E8B16D-847B-47E9-8D1F-9588FCAA0BF4}</author>
    <author>tc={2E7E8650-79BB-44C0-AA16-7A2D23E76820}</author>
    <author>tc={0BE997D3-0558-4A2D-A820-BFAC1C772709}</author>
    <author>tc={906A1D84-AE1C-4CAA-A35B-2B6E0DC94ED7}</author>
    <author>tc={BEEA43B1-06F9-44CB-A632-B0CBB7B4BC77}</author>
    <author>tc={F8A54576-6D03-40E2-B498-C803F2A14A6C}</author>
    <author>tc={FE2D417D-A149-4F8D-A281-9FA2A3069613}</author>
    <author>tc={F1D9E698-2A9B-4038-A954-5BE6874F31F9}</author>
    <author>tc={364DE5C0-64E9-4982-A8D8-FCE34030AD59}</author>
    <author>tc={C4AE6EF8-B7F0-430A-9996-13D18BB33152}</author>
    <author>tc={E0384115-9ADE-4BC2-94F7-FDD9662E2BB8}</author>
    <author>tc={B91093E1-4868-445A-AAB3-0620654DA8B7}</author>
    <author>tc={7261A983-94EA-46B1-9D77-8F4A998D7B50}</author>
    <author>tc={33A3FE2F-0652-44C4-A6CA-0E535C9396D5}</author>
    <author>tc={449CF32D-8901-4164-8A3B-DD10DB55645C}</author>
    <author>tc={7947A627-A050-4AF0-BB73-EFFC857879B9}</author>
    <author>tc={824A2FFA-A9A6-4392-BDA2-AB8203F907CA}</author>
    <author>tc={E515FC9C-4A12-4BC1-A559-8E3ADA589DD0}</author>
    <author>tc={9E0C0DFA-CB8F-42E4-9215-0FDF5CF66C09}</author>
    <author>tc={F8F559BF-6EBD-462E-83ED-23D8E27608B6}</author>
    <author>tc={332F2377-6378-4B95-ABC0-A6A7CC66BFB5}</author>
    <author>tc={2AB3B440-5F5E-4599-B9F7-375A597AC067}</author>
    <author>tc={63C2BA87-1DAC-4F6B-B9FF-D02720B5E95A}</author>
    <author>tc={B1F981BA-5296-463E-AD59-AA665DD24154}</author>
    <author>tc={AE3CC781-93FA-40A1-A903-A61898AC24E6}</author>
    <author>tc={5B7A43B0-4BE0-4955-A4DF-927DADFD205F}</author>
    <author>tc={4804C3C7-1F90-44C8-B1ED-3C8421DA19B3}</author>
    <author>tc={8193938F-1DC5-4145-968E-0B2818650CAC}</author>
    <author>tc={B3B37878-E567-48FA-80F9-F341C3B4A7C0}</author>
    <author>tc={FED9FDE1-B470-4E57-8F29-C682AD15B661}</author>
    <author>tc={2C8F36E5-0E79-453F-A635-3D873C1207B4}</author>
    <author>tc={5DFA8CD2-C92C-438E-9394-2D219B779D8E}</author>
    <author>tc={4CA5EEAC-73DD-4DB5-83F5-9CE59C197B68}</author>
    <author>tc={E62EFF28-ACD2-44E3-97F0-F13C1215DBB2}</author>
    <author>tc={859CFB2D-E754-4A21-8D67-BB53A3CC5471}</author>
    <author>tc={30E85EBE-93BA-40C8-A10A-02FB149D66C7}</author>
    <author>tc={427359BD-A34B-4291-A12A-89D18A52C8B7}</author>
    <author>tc={53118BD0-9DC8-4548-A2E2-1DDB1500C3CC}</author>
    <author>tc={DA8F3F47-4DE3-47F2-9449-4B622D279767}</author>
    <author>tc={E094F4E8-F390-4B19-BE00-272770513A5A}</author>
    <author>tc={CE479B10-B499-4827-AE81-1BC199EC29EF}</author>
    <author>tc={2F7D8FC6-800C-49B3-8002-A4F5299CBBAE}</author>
    <author>tc={D1E6844E-997E-4860-A9BC-68C12E4CE5EA}</author>
    <author>tc={9FC74D38-0F3B-4CF5-AF23-98828CE9FEE9}</author>
    <author>tc={0BB0C6C1-AAA8-447B-8AB3-091ED3F5AEA6}</author>
    <author>tc={E06E47D8-22CA-4449-81F6-DA07C83F79D3}</author>
    <author>tc={F771781F-4BF7-48D5-8263-142A5352A0C7}</author>
    <author>tc={4803153F-9DFF-4CB2-8222-C918EEE8CE41}</author>
    <author>tc={456C7235-7415-40DA-9D9E-E323A3E483E4}</author>
    <author>tc={C713DEFA-E5E5-4A9A-95EB-4DC2784C5EC6}</author>
    <author>tc={B1E05AF4-768E-4AC7-B8B0-5421A0B08FA0}</author>
    <author>tc={2AB105F4-EAAC-4880-B213-AE5A874869CF}</author>
    <author>tc={3710F80B-B712-46A6-A772-66126501CC33}</author>
    <author>tc={82CBAC15-D961-4326-969A-DDBA9B611F3C}</author>
    <author>tc={D698659E-1306-4644-8A06-6D6D79D4A014}</author>
    <author>tc={B5D3E1F6-CC45-49DA-A0B2-3A558982AE15}</author>
    <author>tc={8E9AC501-5FCA-4B1C-AA32-568DAACEF08C}</author>
    <author>tc={C2EA3639-4A63-40DD-BE1F-58CD68EB3EC4}</author>
    <author>tc={15FAFF1C-E29F-4DA6-B3F9-B12797E0DA76}</author>
    <author>tc={93037FA7-040D-4409-8058-5132B0878D00}</author>
    <author>tc={75543B5E-12BC-4E54-B42C-3CE456D8FA73}</author>
    <author>tc={3BD59A2F-98A9-43BB-944C-1576C19A3982}</author>
    <author>tc={FEA62012-1682-4934-ABD9-B58D14279012}</author>
    <author>tc={76C39CEC-3C0B-463D-9655-5139EBB88992}</author>
    <author>tc={C9733105-5058-4851-92DF-E69B93259D9A}</author>
    <author>tc={40F4B145-3E1A-41F9-BAEA-8A5ACC649CE5}</author>
    <author>tc={6FF364DB-46CE-4DA3-86CC-69722A131838}</author>
    <author>tc={DA07FB96-F5AE-4D27-8004-08705E54E2B0}</author>
    <author>tc={51BA7B32-BD1E-46D4-A69C-F1F64466E886}</author>
    <author>tc={569CD011-7E52-4BEB-B459-4014ABC3A3D2}</author>
    <author>tc={E523DD8F-A6F2-4B96-B6B4-9371816DE4BA}</author>
    <author>tc={75B15A8F-8F2A-46FB-B3C5-55F6321948B3}</author>
    <author>tc={90D9DD52-EB0E-490E-B0C2-3D5BE377AD45}</author>
    <author>tc={75079B95-ACDC-4960-ACC7-A47427DDD28C}</author>
    <author>tc={C000BEE6-0594-4AD0-9EF2-65B29AF58840}</author>
    <author>tc={B7830948-689A-4F30-809A-4B24D58FD0C0}</author>
    <author>tc={8279B1A6-5476-4FEA-96C7-3406E38B46A4}</author>
    <author>tc={62B523DB-068C-4DF1-9BD3-592CE20845B0}</author>
    <author>tc={674C09A9-5910-4871-BA36-608180395229}</author>
    <author>tc={F7ECDC70-D260-4144-9931-88B1E49EC40A}</author>
    <author>tc={60F9E6B4-38C3-4E20-A078-5D871EAE0D64}</author>
    <author>tc={324AD3F9-7381-4ABE-A677-C9D965AEA992}</author>
  </authors>
  <commentList>
    <comment ref="G5" authorId="0" shapeId="0" xr:uid="{FF72E1B5-0943-4B76-93FF-62FE5A200EE1}">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Consultoría, talleres y transporte para participantes de taller. </t>
      </text>
    </comment>
    <comment ref="G6" authorId="1" shapeId="0" xr:uid="{C3EDEF13-072C-4184-B0DE-80980C75ADE1}">
      <text>
        <t>[Comentario encadenado]
Tu versión de Excel te permite leer este comentario encadenado; sin embargo, las ediciones que se apliquen se quitarán si el archivo se abre en una versión más reciente de Excel. Más información: https://go.microsoft.com/fwlink/?linkid=870924
Comentario:
    Implementación a través de talleres.</t>
      </text>
    </comment>
    <comment ref="C7" authorId="2" shapeId="0" xr:uid="{790070E3-0F7E-4E26-91A3-B55A42B2AE28}">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Revisión interna para tener insumos previos a la convocatoria para su actualización. </t>
      </text>
    </comment>
    <comment ref="G7" authorId="3" shapeId="0" xr:uid="{20F28B45-7496-4388-8709-C0F7805917D6}">
      <text>
        <t>[Comentario encadenado]
Tu versión de Excel te permite leer este comentario encadenado; sin embargo, las ediciones que se apliquen se quitarán si el archivo se abre en una versión más reciente de Excel. Más información: https://go.microsoft.com/fwlink/?linkid=870924
Comentario:
    Se trabajará con talleres presenciales y facilitación será por parte de UCP</t>
      </text>
    </comment>
    <comment ref="G9" authorId="4" shapeId="0" xr:uid="{D6F18E32-25F2-4716-B23D-B7DECF4D3BF8}">
      <text>
        <t>[Comentario encadenado]
Tu versión de Excel te permite leer este comentario encadenado; sin embargo, las ediciones que se apliquen se quitarán si el archivo se abre en una versión más reciente de Excel. Más información: https://go.microsoft.com/fwlink/?linkid=870924
Comentario:
    Viajes, publicaciones y talleres.</t>
      </text>
    </comment>
    <comment ref="G10" authorId="5" shapeId="0" xr:uid="{4630287F-71C1-4F2D-8994-80C9FAF8E5D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Trabajo interno entre UCP y socios a través de viajes de UCP. </t>
      </text>
    </comment>
    <comment ref="G11" authorId="6" shapeId="0" xr:uid="{74C74AAB-6755-4701-9947-446DED2124B9}">
      <text>
        <t>[Comentario encadenado]
Tu versión de Excel te permite leer este comentario encadenado; sin embargo, las ediciones que se apliquen se quitarán si el archivo se abre en una versión más reciente de Excel. Más información: https://go.microsoft.com/fwlink/?linkid=870924
Comentario:
    Consultoría individual para realizar talleres con SECTUR.</t>
      </text>
    </comment>
    <comment ref="K11" authorId="7" shapeId="0" xr:uid="{A3E99CCE-F9B1-4A06-B5F0-C91207E90DA4}">
      <text>
        <t>[Comentario encadenado]
Tu versión de Excel te permite leer este comentario encadenado; sin embargo, las ediciones que se apliquen se quitarán si el archivo se abre en una versión más reciente de Excel. Más información: https://go.microsoft.com/fwlink/?linkid=870924
Comentario:
    Incluir el taller de diagnóstico y el taller de retroalimentación en los TORS</t>
      </text>
    </comment>
    <comment ref="G12" authorId="8" shapeId="0" xr:uid="{6791E17E-8DA1-40DE-B6DF-F639ABE4827A}">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Viajes de supervisión y un taller. </t>
      </text>
    </comment>
    <comment ref="S12" authorId="9" shapeId="0" xr:uid="{6DF95A8E-1B2B-45D9-92CA-39D7D15905CE}">
      <text>
        <t>[Comentario encadenado]
Tu versión de Excel te permite leer este comentario encadenado; sin embargo, las ediciones que se apliquen se quitarán si el archivo se abre en una versión más reciente de Excel. Más información: https://go.microsoft.com/fwlink/?linkid=870924
Comentario:
    Omar revisará qué presupuesto será necesario para esta actividad. 
Respuesta:
    PARA EL TEMA DE ADQUISICIONES, A QUE SE REFIEREN.
PARA ESTE RUBRO NO HAY PRESUPUESTO</t>
      </text>
    </comment>
    <comment ref="C14" authorId="10" shapeId="0" xr:uid="{E63EEFCC-B378-4565-87A2-D9891CBEBA3B}">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Desde esta actividad se retomará la “Implementación de la agenda de sustentabilidad con actores estratégicos, proyectos e iniciativas (agenda de sustentabilidad)” que en POA 2024 se consideraba como una actividad por si sola. </t>
      </text>
    </comment>
    <comment ref="G14" authorId="11" shapeId="0" xr:uid="{53968B60-23B5-4DE8-BB23-5AC5B390298B}">
      <text>
        <t>[Comentario encadenado]
Tu versión de Excel te permite leer este comentario encadenado; sin embargo, las ediciones que se apliquen se quitarán si el archivo se abre en una versión más reciente de Excel. Más información: https://go.microsoft.com/fwlink/?linkid=870924
Comentario:
    Reunión presencial (de preferencia en sala de PNUD) de presentación</t>
      </text>
    </comment>
    <comment ref="G16" authorId="12" shapeId="0" xr:uid="{2EF2C46A-3AB4-42FA-9AA2-4DE02770467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Solo consultoría para diseño de los contenidos que se realicen en la línea anterior. </t>
      </text>
    </comment>
    <comment ref="N16" authorId="13" shapeId="0" xr:uid="{EB4B7A38-0961-4E12-8E9A-70B5567333D9}">
      <text>
        <t>[Comentario encadenado]
Tu versión de Excel te permite leer este comentario encadenado; sin embargo, las ediciones que se apliquen se quitarán si el archivo se abre en una versión más reciente de Excel. Más información: https://go.microsoft.com/fwlink/?linkid=870924
Comentario:
    No indica monto ¿?
Los USD$ 30,000 corresponden de manera total a la cuenta 72100, o se  desglosa en otras cuentas</t>
      </text>
    </comment>
    <comment ref="G17" authorId="14" shapeId="0" xr:uid="{4CA66121-A597-4CA1-A20D-2C23DB6DFE1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Consultoría individual y talleres. </t>
      </text>
    </comment>
    <comment ref="K17" authorId="15" shapeId="0" xr:uid="{49E7A212-FA06-4F97-ABA0-B6FDF824A52E}">
      <text>
        <t>[Comentario encadenado]
Tu versión de Excel te permite leer este comentario encadenado; sin embargo, las ediciones que se apliquen se quitarán si el archivo se abre en una versión más reciente de Excel. Más información: https://go.microsoft.com/fwlink/?linkid=870924
Comentario:
    No indica monto ¿?
Los USD$ 60,000 corresponden de manera total a la cuenta 72100, o se  desglosa en otras cuentas</t>
      </text>
    </comment>
    <comment ref="C18" authorId="16" shapeId="0" xr:uid="{14D98D96-A824-414E-ABCA-6D718CA02BB7}">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años posteriores cambiaría estatus del proceso. (Para próximo año empresas, etc)</t>
      </text>
    </comment>
    <comment ref="G18" authorId="17" shapeId="0" xr:uid="{240A732E-63E7-4229-97EB-27B30BB0B90B}">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Viajes y materiales que se encuentran en misceláneos. </t>
      </text>
    </comment>
    <comment ref="C19" authorId="18" shapeId="0" xr:uid="{ABC1B0EE-651A-4D4F-90C7-2DE92FE35930}">
      <text>
        <t>[Comentario encadenado]
Tu versión de Excel te permite leer este comentario encadenado; sin embargo, las ediciones que se apliquen se quitarán si el archivo se abre en una versión más reciente de Excel. Más información: https://go.microsoft.com/fwlink/?linkid=870924
Comentario:
    Diseño 40 000, impresión por ejemplar 200, 945 ISBN</t>
      </text>
    </comment>
    <comment ref="G19" authorId="19" shapeId="0" xr:uid="{980D882A-0963-413F-A5D4-58C21A6AE31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La guía se ha elaborado con la consultoría de LCA y CC. Faltaría su impresión en el próximo año, que se ha cargado en componente 4 y en componente 1 se trabajará en talleres. </t>
      </text>
    </comment>
    <comment ref="G20" authorId="20" shapeId="0" xr:uid="{FFB81404-2555-4BAB-9E5E-2A4FB6AA6AC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posibilidad de adquisición de equipamiento de monitoreo para WWF desde SECTUR, ya que ellos no tienen cuenta activa de materiales y bienes en componente 3. </t>
      </text>
    </comment>
    <comment ref="G21" authorId="21" shapeId="0" xr:uid="{00C49C02-C811-4ED0-87F9-A9D083D0A0F2}">
      <text>
        <t>[Comentario encadenado]
Tu versión de Excel te permite leer este comentario encadenado; sin embargo, las ediciones que se apliquen se quitarán si el archivo se abre en una versión más reciente de Excel. Más información: https://go.microsoft.com/fwlink/?linkid=870924
Comentario:
    Viajes de acompañamiento</t>
      </text>
    </comment>
    <comment ref="C22" authorId="22" shapeId="0" xr:uid="{4FAE1A15-F044-4504-BEFD-C989C30FAF4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realizará con los viajes programados en otras actividades
Respuesta:
    Incluye viaje de supervisión de OR en acompañamiento con UCP. </t>
      </text>
    </comment>
    <comment ref="F23" authorId="23" shapeId="0" xr:uid="{D293DBFD-C293-412B-9377-66A4C6B62B0F}">
      <text>
        <t>[Comentario encadenado]
Tu versión de Excel te permite leer este comentario encadenado; sin embargo, las ediciones que se apliquen se quitarán si el archivo se abre en una versión más reciente de Excel. Más información: https://go.microsoft.com/fwlink/?linkid=870924
Comentario:
    Se ajusto la fecha</t>
      </text>
    </comment>
    <comment ref="G23" authorId="24" shapeId="0" xr:uid="{0B8A8EDF-35B3-4D81-98E8-E59AA44732B7}">
      <text>
        <t>[Comentario encadenado]
Tu versión de Excel te permite leer este comentario encadenado; sin embargo, las ediciones que se apliquen se quitarán si el archivo se abre en una versión más reciente de Excel. Más información: https://go.microsoft.com/fwlink/?linkid=870924
Comentario:
    ISLA - No tiene presupuesto GEF en el componente 1, por lo cual esta actividad debe indicarse un monto de cofinanciamiento</t>
      </text>
    </comment>
    <comment ref="H23" authorId="25" shapeId="0" xr:uid="{B02832EF-D8EC-4028-AD84-6600A9A2B556}">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con ISLA cofinanciamiento</t>
      </text>
    </comment>
    <comment ref="G29" authorId="26" shapeId="0" xr:uid="{A755099D-1BF9-4D9F-87F5-FBB3EB809257}">
      <text>
        <t>[Comentario encadenado]
Tu versión de Excel te permite leer este comentario encadenado; sin embargo, las ediciones que se apliquen se quitarán si el archivo se abre en una versión más reciente de Excel. Más información: https://go.microsoft.com/fwlink/?linkid=870924
Comentario:
    Evento de formalización, monto se encuentra en talleres</t>
      </text>
    </comment>
    <comment ref="K29" authorId="27" shapeId="0" xr:uid="{12C37C75-7849-47E1-B346-A0DE9AEE875D}">
      <text>
        <t>[Comentario encadenado]
Tu versión de Excel te permite leer este comentario encadenado; sin embargo, las ediciones que se apliquen se quitarán si el archivo se abre en una versión más reciente de Excel. Más información: https://go.microsoft.com/fwlink/?linkid=870924
Comentario:
    No indica monto ¿?</t>
      </text>
    </comment>
    <comment ref="G30" authorId="28" shapeId="0" xr:uid="{CB4F7CEA-893C-4B24-96BB-A6318CA5907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Esta actividad se realizará a través de cofinanciamiento. </t>
      </text>
    </comment>
    <comment ref="M30" authorId="29" shapeId="0" xr:uid="{40AD4852-1B1F-43F3-BAC3-3EBEEA19AF7F}">
      <text>
        <t>[Comentario encadenado]
Tu versión de Excel te permite leer este comentario encadenado; sin embargo, las ediciones que se apliquen se quitarán si el archivo se abre en una versión más reciente de Excel. Más información: https://go.microsoft.com/fwlink/?linkid=870924
Comentario:
    En el componente 2 - No esta activada la cuenta 71600 - de viajes, por lo cual no se debe presupuestar.
Como se ha mencionado el presupuesto de viajes, fue considerado un monto muy pequeño, entonces se debe analizar para ver en que cuenta del componente 1, no se va a realizar para incluir el presupuesto respectivo.</t>
      </text>
    </comment>
    <comment ref="G31" authorId="30" shapeId="0" xr:uid="{C8EFC7AB-913E-441A-BF3F-803B524D7806}">
      <text>
        <t>[Comentario encadenado]
Tu versión de Excel te permite leer este comentario encadenado; sin embargo, las ediciones que se apliquen se quitarán si el archivo se abre en una versión más reciente de Excel. Más información: https://go.microsoft.com/fwlink/?linkid=870924
Comentario:
    No se realizará a través de consultoría, se utilizará para impresiones de los manuales y guías</t>
      </text>
    </comment>
    <comment ref="K31" authorId="31" shapeId="0" xr:uid="{3997181D-9C98-49C5-8AB5-874D6662C3C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indica monto ¿?
Respuesta:
    No se necesita consultor, sólo se incluye en diseño e impresiones. </t>
      </text>
    </comment>
    <comment ref="C32" authorId="32" shapeId="0" xr:uid="{DCA9B97A-0697-447F-BC65-1116FA1115D4}">
      <text>
        <t>[Comentario encadenado]
Tu versión de Excel te permite leer este comentario encadenado; sin embargo, las ediciones que se apliquen se quitarán si el archivo se abre en una versión más reciente de Excel. Más información: https://go.microsoft.com/fwlink/?linkid=870924
Comentario:
    CONSULTORIA PERSONA FISICA 1 (actividades 4 y 5 MEDIANE LTA del proyecto BIOFIN)
CONSULTORA PERSONA FISICA 2 (actividades 2 y 3, proceso de licitación del proyecto 00100949)
Actividad 1 - UCP / BIOFIN
Respuesta:
    La narrativa de la actividad cambió, la actividad anterior era la siguiente: 1.- Ruta critica para la valoración económica;
2.- Identificar las acciones necesarias para la implementación de ZDTS y Programas de Manejo de las zonas;
3.-Costo de implementación (brecha) de los programas de manejo y de planes de negocio;
4.- Mecanismos para el ejercicio de recursos. 
5.- Fuentes de financiamiento</t>
      </text>
    </comment>
    <comment ref="C33" authorId="33" shapeId="0" xr:uid="{E08F98A5-1B74-4C41-A1EE-D8D2A33CD7A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propuesta de reconocimiento con la que cuenta SECTUR. 
Certificación, profesionalización e innovación del producto. 
Tomar en cuenta la gestión que se necesita para poder realizarlo en tianguis turístico. 
Respuesta:
    Incluir ficha de evaluación con los criterios de conservación de la biodiversidad. </t>
      </text>
    </comment>
    <comment ref="G33" authorId="34" shapeId="0" xr:uid="{966D3889-382B-44B2-8CE2-35654C5D702A}">
      <text>
        <t>[Comentario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Respuesta:
    Trabajo interno SECTUR y UCP.</t>
      </text>
    </comment>
    <comment ref="M34" authorId="35" shapeId="0" xr:uid="{5FE778C6-2941-44A0-BB9C-A68F74B0B3E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En el componente 2 - No esta activada la cuenta 71600 - de viajes, por lo cual no se debe presupuestar.
Como se ha mencionado el presupuesto de viajes, fue considerado un monto muy pequeño, entonces se debe analizar para ver en que cuenta del componente 1, no se va a realizar para incluir el presupuesto respectivo.
</t>
      </text>
    </comment>
    <comment ref="N34" authorId="36" shapeId="0" xr:uid="{4828949E-EAC9-4BD0-B81A-D4F4D19168DD}">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Contratación de empresa para que se encargue de logística y gastos de transporte y alimentación de ganadores de evento de reconocimiento. </t>
      </text>
    </comment>
    <comment ref="W34" authorId="37" shapeId="0" xr:uid="{99814D49-0F86-4211-9E6B-B1BB7327F44A}">
      <text>
        <t>[Comentario encadenado]
Tu versión de Excel te permite leer este comentario encadenado; sin embargo, las ediciones que se apliquen se quitarán si el archivo se abre en una versión más reciente de Excel. Más información: https://go.microsoft.com/fwlink/?linkid=870924
Comentario:
    Reconocimiento (figura y reconocimiento monetario).</t>
      </text>
    </comment>
    <comment ref="E35" authorId="38" shapeId="0" xr:uid="{CE6DEC84-1715-42F0-9EA6-B798CE8FC6E1}">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checar fechas, de aceurdo a la factibilidad de reuniones
Respuesta:
    Se ajusta conforme a cronograma. </t>
      </text>
    </comment>
    <comment ref="C36" authorId="39" shapeId="0" xr:uid="{63DA2897-8D92-4478-962B-AEA2A8F99F2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agrega nueva actividad a partir de productos clave identificados en el cronograma. </t>
      </text>
    </comment>
    <comment ref="G36" authorId="40" shapeId="0" xr:uid="{1F388E83-C177-4C2A-A3A0-A18CD07A87A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Respuesta:
    Esto lo realizan internamente ASK con el personal que ya está trabajando con el proyecto
</t>
      </text>
    </comment>
    <comment ref="E37" authorId="41" shapeId="0" xr:uid="{9F394269-BDF8-43B2-8686-CB964B8BF04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checar fechas, de aceurdo a la factibilidad de reuniones
Respuesta:
    Se ajusta conforme a cronograma. </t>
      </text>
    </comment>
    <comment ref="C38" authorId="42" shapeId="0" xr:uid="{80C05967-C570-4613-8A1C-4DE461EB578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Colaboración con TNC para revisar hasta qué nivel se pueden realizar estas alianzas
Respuesta:
    Analizar número de alianzas que pueden formalizarse. 
Respuesta:
    Se agregó narrativa conforme a planeación de cronograma. </t>
      </text>
    </comment>
    <comment ref="E38" authorId="43" shapeId="0" xr:uid="{54CD6558-E561-456D-AE6C-6C03D0C6A74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la redacción no especifica, exactamente que se hará este año, y pensar si la actividad si iniciará en enero????
Respuesta:
    Acotar las fechas de esta actividad a lo que se implementará durante este año. Se ajusta conforme el cronograma a las actividades identificadas en el componente 2. La actividad comprenderá casi todo el próximo año, debido a las fases que contempla. </t>
      </text>
    </comment>
    <comment ref="C39" authorId="44" shapeId="0" xr:uid="{FE065963-07B9-4EAB-9B76-6D2992C1B8E8}">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Analizar viabilidad, se realizará en conjunto con la especialista de financiamiento y BIOFIN. 
Respuesta:
    Acordamos en el cronograma, formular reglas de funcionamiento del OGD. es medible y alcanzable
Respuesta:
    Me parece que las reglas de funcionamiento del OGD no iría acá, sino en el producto 2.1.1., ya que este se centra en las asociaciones descentralizadas para la acción colectiva, y este producto comprende más bien los planes de negocio y/o de financiamiento. Sugeriría que esta actividad sea la primera fase que de paso a la siguiente sobre la implementación de los planes de soluciones financieras. 
Respuesta:
    Se agregó narrativa conforme a planeación de cronograma. </t>
      </text>
    </comment>
    <comment ref="E39" authorId="45" shapeId="0" xr:uid="{561968E5-66F0-4DEA-A5B8-958770956F7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que es exactamente? una lista, la factibilidad o ? Ser específicos que vamoa a hacer este año. 
Respuesta:
    Tomando en cuenta las actividades desglosadas en el cronograma, esta actividad sí duraría todo este año y hasta terminar la participación de ASK en el proyecto en 2026, lo dejo a 2025, pero esta actividad probablemente se repetirá en 2026, al menos con los dos últimos puntos. </t>
      </text>
    </comment>
    <comment ref="C40" authorId="46" shapeId="0" xr:uid="{1BAB9F31-25BA-4E4D-9F49-E902AD7C082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realizará en conjunto con la especialista de financiamiento y BIOFIN. 
Respuesta:
    Identificación de estrategias y acciones detonadoras para su costeo,  generar la brecha financiera e identificar mecanismos financieros locales
Respuesta:
    Se agregó narrativa conforme a planeación de cronograma. Sin embargo, considerar que esta actividad puede fusionarse con la anterior, así como su presupuesto. </t>
      </text>
    </comment>
    <comment ref="E40" authorId="47" shapeId="0" xr:uid="{1BD83D44-929F-492A-906C-66D72525A061}">
      <text>
        <t>[Comentario encadenado]
Tu versión de Excel te permite leer este comentario encadenado; sin embargo, las ediciones que se apliquen se quitarán si el archivo se abre en una versión más reciente de Excel. Más información: https://go.microsoft.com/fwlink/?linkid=870924
Comentario:
    Generar información e indentificar mecanismos de financiemiento como insumos para la formulación de un Plan de soluciones financieras para empresas comunitarias</t>
      </text>
    </comment>
    <comment ref="E41" authorId="48" shapeId="0" xr:uid="{B144DC59-602B-4230-9328-452CB43BC1B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fechas. </t>
      </text>
    </comment>
    <comment ref="G41" authorId="49" shapeId="0" xr:uid="{770B79FC-C0F4-4890-A8DA-A036116689A8}">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En caso de no requerir presupuesto de GEF, tendría que indicarse con recurso de Cofinanciamiento
Respuesta:
    Este presupuesto sería parte de SECTUR y se empleará la herramienta de PNUD. </t>
      </text>
    </comment>
    <comment ref="G42" authorId="50" shapeId="0" xr:uid="{6341950A-95F7-4611-B25C-C13C11725883}">
      <text>
        <t>[Comentario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En caso de no requerir presupuesto de GEF, tendría que indicarse con recurso de Cofinanciamiento
Respuesta:
    Esta gestión la realizará el mismo equipo de Isla</t>
      </text>
    </comment>
    <comment ref="P43" authorId="51" shapeId="0" xr:uid="{42747B28-2F9A-43C0-874A-6BCE37461E92}">
      <text>
        <t>[Comentario encadenado]
Tu versión de Excel te permite leer este comentario encadenado; sin embargo, las ediciones que se apliquen se quitarán si el archivo se abre en una versión más reciente de Excel. Más información: https://go.microsoft.com/fwlink/?linkid=870924
Comentario:
    En el componente 2, no esta aprobada la cuenta 72300, por tal razón no se debe presupuestar en dicha cuenta</t>
      </text>
    </comment>
    <comment ref="D44" authorId="52" shapeId="0" xr:uid="{A9B287FA-64CC-4FAD-B487-64C40ECFB431}">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Aquí se mantendrá el porcentaje de convenios para establecer de manera clara cómo se está aportando en la valorización de los servicios, así como el número de alianzas comerciales implementadas. </t>
      </text>
    </comment>
    <comment ref="C45" authorId="53" shapeId="0" xr:uid="{E6B5AACD-0B36-4F67-AF67-5294302BE8F2}">
      <text>
        <t>[Comentario encadenado]
Tu versión de Excel te permite leer este comentario encadenado; sin embargo, las ediciones que se apliquen se quitarán si el archivo se abre en una versión más reciente de Excel. Más información: https://go.microsoft.com/fwlink/?linkid=870924
Comentario:
    Vinculación en 2025 y difusión en 2026</t>
      </text>
    </comment>
    <comment ref="E45" authorId="54" shapeId="0" xr:uid="{D3974A80-C308-460A-A185-C457C57F1CCB}">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fechas. </t>
      </text>
    </comment>
    <comment ref="E48" authorId="55" shapeId="0" xr:uid="{6C3419F2-35EB-4B06-AB77-4AB5C06CFA98}">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fechas. </t>
      </text>
    </comment>
    <comment ref="C49" authorId="56" shapeId="0" xr:uid="{F75B5B45-DD7F-40A6-BA96-DDD6B83EF6EF}">
      <text>
        <t>[Comentario encadenado]
Tu versión de Excel te permite leer este comentario encadenado; sin embargo, las ediciones que se apliquen se quitarán si el archivo se abre en una versión más reciente de Excel. Más información: https://go.microsoft.com/fwlink/?linkid=870924
Comentario:
    Primero necesitamos la ZDTS. se prodría cambiar por: Formulación de propuesta  para la conformación del órgano gestor de turismo y reglamento interno
Respuesta:
    Elaborar la propuesta en coordinación con la nueva administración municipal.</t>
      </text>
    </comment>
    <comment ref="E49" authorId="57" shapeId="0" xr:uid="{49680F39-4AC8-4E96-A322-46004CBB56E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Aún no esta la ZDTS, hay que ajustar fechas
Respuesta:
    Revisar propuesta de fecha. </t>
      </text>
    </comment>
    <comment ref="G49" authorId="58" shapeId="0" xr:uid="{1D210D38-31C6-4DDF-84A3-8AF58E212B16}">
      <text>
        <t>[Comentario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En caso de no requerir presupuesto de GEF, tendría que indicarse con recurso de Cofinanciamiento
Respuesta:
    Esto lo desarrollará el equipo de WWF ya contratado por el proyecto. Todo está contenido en el salario del especialista</t>
      </text>
    </comment>
    <comment ref="G50" authorId="59" shapeId="0" xr:uid="{6D9D3B7A-7055-4F31-A752-213B00EC607A}">
      <text>
        <t>[Comentario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En caso de no requerir presupuesto de GEF, tendría que indicarse con recurso de Cofinanciamiento
Respuesta:
    Esto se desarrollará con el equipo de WWF y la UCP</t>
      </text>
    </comment>
    <comment ref="H50" authorId="60" shapeId="0" xr:uid="{80B17BA2-1575-456D-B1B4-DA4D5DCA9F9E}">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con WWF si esta actividad se realizará in house para considerar salarios de su equipo. </t>
      </text>
    </comment>
    <comment ref="G58" authorId="61" shapeId="0" xr:uid="{16E8B16D-847B-47E9-8D1F-9588FCAA0BF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Consultoria persona moral. 
Respuesta:
    Revisar si esta consultoría es necesaria desde SECTUR. </t>
      </text>
    </comment>
    <comment ref="J59" authorId="62" shapeId="0" xr:uid="{2E7E8650-79BB-44C0-AA16-7A2D23E76820}">
      <text>
        <t>[Comentario encadenado]
Tu versión de Excel te permite leer este comentario encadenado; sin embargo, las ediciones que se apliquen se quitarán si el archivo se abre en una versión más reciente de Excel. Más información: https://go.microsoft.com/fwlink/?linkid=870924
Comentario:
    Convenio con CONABIO, revisar con Lourdes si esto podría reubicarse en otra cuenta de acuerdo al tipo de colaboración que se realizará con ellos.</t>
      </text>
    </comment>
    <comment ref="G60" authorId="63" shapeId="0" xr:uid="{0BE997D3-0558-4A2D-A820-BFAC1C772709}">
      <text>
        <t>[Comentario encadenado]
Tu versión de Excel te permite leer este comentario encadenado; sin embargo, las ediciones que se apliquen se quitarán si el archivo se abre en una versión más reciente de Excel. Más información: https://go.microsoft.com/fwlink/?linkid=870924
Comentario:
    Talleres, reuniones.</t>
      </text>
    </comment>
    <comment ref="G62" authorId="64" shapeId="0" xr:uid="{906A1D84-AE1C-4CAA-A35B-2B6E0DC94ED7}">
      <text>
        <t>[Comentario encadenado]
Tu versión de Excel te permite leer este comentario encadenado; sin embargo, las ediciones que se apliquen se quitarán si el archivo se abre en una versión más reciente de Excel. Más información: https://go.microsoft.com/fwlink/?linkid=870924
Comentario:
    Con esta actividad se atiende Plan de pueblos indígenas y género</t>
      </text>
    </comment>
    <comment ref="M62" authorId="65" shapeId="0" xr:uid="{BEEA43B1-06F9-44CB-A632-B0CBB7B4BC7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En el componente 2 - No esta activada la cuenta 71600 - de viajes, por lo cual no se debe presupuestar.
Como se ha mencionado el presupuesto de viajes, fue considerado un monto muy pequeño, entonces se debe analizar para ver en que cuenta del componente 1, no se va a realizar para incluir el presupuesto respectivo.
</t>
      </text>
    </comment>
    <comment ref="V62" authorId="66" shapeId="0" xr:uid="{F8A54576-6D03-40E2-B498-C803F2A14A6C}">
      <text>
        <t>[Comentario encadenado]
Tu versión de Excel te permite leer este comentario encadenado; sin embargo, las ediciones que se apliquen se quitarán si el archivo se abre en una versión más reciente de Excel. Más información: https://go.microsoft.com/fwlink/?linkid=870924
Comentario:
    Impresión de guías para difusión en viajes</t>
      </text>
    </comment>
    <comment ref="G63" authorId="67" shapeId="0" xr:uid="{FE2D417D-A149-4F8D-A281-9FA2A306961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Respuesta:
    El seguimiento de esta actividad se realizará a través de viajes que ya están contemplados en componente 1 y con publicación de materiales audiovisuales. </t>
      </text>
    </comment>
    <comment ref="G64" authorId="68" shapeId="0" xr:uid="{F1D9E698-2A9B-4038-A954-5BE6874F31F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Respuesta:
    El seguimiento de esta actividad se realizará a través de viajes que ya están contemplados en componente 1 y con publicación de materiales audiovisuales.  </t>
      </text>
    </comment>
    <comment ref="C65" authorId="69" shapeId="0" xr:uid="{364DE5C0-64E9-4982-A8D8-FCE34030AD5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Incorporar el lanzamiento de una campaña específica para el destino
Respuesta:
    De eso sólo me quedaría la duda si la campaña no sería más bien en el componente 4. </t>
      </text>
    </comment>
    <comment ref="F65" authorId="70" shapeId="0" xr:uid="{C4AE6EF8-B7F0-430A-9996-13D18BB33152}">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t>
      </text>
    </comment>
    <comment ref="C66" authorId="71" shapeId="0" xr:uid="{E0384115-9ADE-4BC2-94F7-FDD9662E2BB8}">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Especificar que se hará este año, que se tiene programado.
Respuesta:
    Ejemplo dos intercambios entre emprendimientos comunitarios
Respuesta:
    De esta actividad no se identificaron acciones especificas en el cronograma. Poner las fechas en las que se espera tener los talleres, eventos, etc. </t>
      </text>
    </comment>
    <comment ref="E66" authorId="72" shapeId="0" xr:uid="{B91093E1-4868-445A-AAB3-0620654DA8B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fechas. </t>
      </text>
    </comment>
    <comment ref="C67" authorId="73" shapeId="0" xr:uid="{7261A983-94EA-46B1-9D77-8F4A998D7B5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Este año se llegarían a 4 empresas aproximadamente, por lo que la meta del año pasado baja de 20 a 16 empresas. </t>
      </text>
    </comment>
    <comment ref="C68" authorId="74" shapeId="0" xr:uid="{33A3FE2F-0652-44C4-A6CA-0E535C9396D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cuadro de empresas comunitarias en reunión de seguimiento. 
Respuesta:
    Que actividades o productos enlistar, para poder medir
Respuesta:
    Retomar lo que establecimos en el cronograma: Identificar emprendimientos comunitarios potenciales, desarrollar planes de negocios de 4 emprendimientos, integrar criterios de conservación de la biodiversidad en 5 emprendimientos
Respuesta:
    Identificar el nivel de madurez de los emprendimientos.
Convenios de colaboración con isntutuciones estatales para el fortalecimiento de emprendimientos
Respuesta:
    Esta actividad de acuerdo al cronograma se encuentra de manera continua para el tiempo que resta del proyecto. </t>
      </text>
    </comment>
    <comment ref="G69" authorId="75" shapeId="0" xr:uid="{449CF32D-8901-4164-8A3B-DD10DB55645C}">
      <text>
        <t>[Comentario encadenado]
Tu versión de Excel te permite leer este comentario encadenado; sin embargo, las ediciones que se apliquen se quitarán si el archivo se abre en una versión más reciente de Excel. Más información: https://go.microsoft.com/fwlink/?linkid=870924
Comentario:
    ¿A qué se refieren las celdas resaltadas por el equipo de ASK en su POA enviado a UCP?</t>
      </text>
    </comment>
    <comment ref="C71" authorId="76" shapeId="0" xr:uid="{7947A627-A050-4AF0-BB73-EFFC857879B9}">
      <text>
        <t>[Comentario encadenado]
Tu versión de Excel te permite leer este comentario encadenado; sin embargo, las ediciones que se apliquen se quitarán si el archivo se abre en una versión más reciente de Excel. Más información: https://go.microsoft.com/fwlink/?linkid=870924
Comentario:
    Implementar al menos tres acciones en el marco de la EATSBO
Respuesta:
    Definición de acciones que realizará el equipo sobre la EATSBO</t>
      </text>
    </comment>
    <comment ref="C72" authorId="77" shapeId="0" xr:uid="{824A2FFA-A9A6-4392-BDA2-AB8203F907CA}">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Actividades conforme al cronograma. </t>
      </text>
    </comment>
    <comment ref="C73" authorId="78" shapeId="0" xr:uid="{E515FC9C-4A12-4BC1-A559-8E3ADA589DD0}">
      <text>
        <t>[Comentario encadenado]
Tu versión de Excel te permite leer este comentario encadenado; sin embargo, las ediciones que se apliquen se quitarán si el archivo se abre en una versión más reciente de Excel. Más información: https://go.microsoft.com/fwlink/?linkid=870924
Comentario:
    Especificar la meta para el presente año.</t>
      </text>
    </comment>
    <comment ref="E74" authorId="79" shapeId="0" xr:uid="{9E0C0DFA-CB8F-42E4-9215-0FDF5CF66C09}">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fechas</t>
      </text>
    </comment>
    <comment ref="C75" authorId="80" shapeId="0" xr:uid="{F8F559BF-6EBD-462E-83ED-23D8E27608B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Sugiero ajustar la redacción para no estar repitiendo,  ser específicos y poder medir. Ejemplo: Implementar el programa de educación ambiental en al menos cinco comunidades del destino
Respuesta:
    Desglosar por trimestre lo que se hará en el año. </t>
      </text>
    </comment>
    <comment ref="E75" authorId="81" shapeId="0" xr:uid="{332F2377-6378-4B95-ABC0-A6A7CC66BFB5}">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las fechas.</t>
      </text>
    </comment>
    <comment ref="C76" authorId="82" shapeId="0" xr:uid="{2AB3B440-5F5E-4599-B9F7-375A597AC06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especificar el como y la meta, por ejemplo: identificar el rol de las mujeres en todos los emprendimientos comunitarios e impelentar un proceso formativo dirigido a mujeres en materia de administración de proyecto
Respuesta:
    Desglosar por trimestre lo que se hará en el año. </t>
      </text>
    </comment>
    <comment ref="E78" authorId="83" shapeId="0" xr:uid="{63C2BA87-1DAC-4F6B-B9FF-D02720B5E95A}">
      <text>
        <t>[Comentario encadenado]
Tu versión de Excel te permite leer este comentario encadenado; sin embargo, las ediciones que se apliquen se quitarán si el archivo se abre en una versión más reciente de Excel. Más información: https://go.microsoft.com/fwlink/?linkid=870924
Comentario:
    ¿Qué significan estas celdas resaltadas por el equipo de ISLA?</t>
      </text>
    </comment>
    <comment ref="C82" authorId="84" shapeId="0" xr:uid="{B1F981BA-5296-463E-AD59-AA665DD2415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Describir cada uno de los ranchos y desglosar por fases.  </t>
      </text>
    </comment>
    <comment ref="E83" authorId="85" shapeId="0" xr:uid="{AE3CC781-93FA-40A1-A903-A61898AC24E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Si esta actividad está proyectada para 2026, no sería conveniente retomarla en el POA 2025, ya que no se le daría seguimiento, ¿el presupuesto asignado corresponde a 2025 o 2026? De no realizarse en 2025 quitarlo de este POA. </t>
      </text>
    </comment>
    <comment ref="E85" authorId="86" shapeId="0" xr:uid="{5B7A43B0-4BE0-4955-A4DF-927DADFD205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fechas para ajustar tiempos en caso de ser necesario. </t>
      </text>
    </comment>
    <comment ref="C86" authorId="87" shapeId="0" xr:uid="{4804C3C7-1F90-44C8-B1ED-3C8421DA19B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Desglosar por fases para el seguimiento. </t>
      </text>
    </comment>
    <comment ref="B87" authorId="88" shapeId="0" xr:uid="{8193938F-1DC5-4145-968E-0B2818650CA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periodo de monitoreo y ajustar fechas en caso de ser necesario. </t>
      </text>
    </comment>
    <comment ref="G88" authorId="89" shapeId="0" xr:uid="{B3B37878-E567-48FA-80F9-F341C3B4A7C0}">
      <text>
        <t>[Comentario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En caso de no requerir presupuesto de GEF, tendría que indicarse con recurso de Cofinanciamiento
Respuesta:
    Esto lo realizará el mismo equipo de Isla con apoyo de UCP</t>
      </text>
    </comment>
    <comment ref="C92" authorId="90" shapeId="0" xr:uid="{FED9FDE1-B470-4E57-8F29-C682AD15B661}">
      <text>
        <t>[Comentario encadenado]
Tu versión de Excel te permite leer este comentario encadenado; sin embargo, las ediciones que se apliquen se quitarán si el archivo se abre en una versión más reciente de Excel. Más información: https://go.microsoft.com/fwlink/?linkid=870924
Comentario:
    Se propone complementar esta actividad con el estudio sobre metodologías comparativas de restauración. Por lo que podría hacerse una sola actividad que integre las dos actividades. C93 y C95</t>
      </text>
    </comment>
    <comment ref="G92" authorId="91" shapeId="0" xr:uid="{2C8F36E5-0E79-453F-A635-3D873C1207B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En caso de no requerir presupuesto de GEF, tendría que indicarse con recurso de Cofinanciamiento
</t>
      </text>
    </comment>
    <comment ref="C96" authorId="92" shapeId="0" xr:uid="{5DFA8CD2-C92C-438E-9394-2D219B779D8E}">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propuesta de meses de implementación de cada actividad</t>
      </text>
    </comment>
    <comment ref="C97" authorId="93" shapeId="0" xr:uid="{4CA5EEAC-73DD-4DB5-83F5-9CE59C197B68}">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propuesta de meses de implementación de cada actividad</t>
      </text>
    </comment>
    <comment ref="C99" authorId="94" shapeId="0" xr:uid="{E62EFF28-ACD2-44E3-97F0-F13C1215DBB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deberá contemplar al menos 3,000USD ya que no se planeo presupuesto para esta actividad. </t>
      </text>
    </comment>
    <comment ref="C102" authorId="95" shapeId="0" xr:uid="{859CFB2D-E754-4A21-8D67-BB53A3CC5471}">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redacción propuesta.</t>
      </text>
    </comment>
    <comment ref="G102" authorId="96" shapeId="0" xr:uid="{30E85EBE-93BA-40C8-A10A-02FB149D66C7}">
      <text>
        <t>[Comentario encadenado]
Tu versión de Excel te permite leer este comentario encadenado; sin embargo, las ediciones que se apliquen se quitarán si el archivo se abre en una versión más reciente de Excel. Más información: https://go.microsoft.com/fwlink/?linkid=870924
Comentario:
    ¿No será necesaria la participación de un consultor local para el diagnóstico?</t>
      </text>
    </comment>
    <comment ref="E103" authorId="97" shapeId="0" xr:uid="{427359BD-A34B-4291-A12A-89D18A52C8B7}">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fechas, en teoría el Programa de Manejo de la Zona no podría realizarse sino una vez que se haya decretado la Zona</t>
      </text>
    </comment>
    <comment ref="C105" authorId="98" shapeId="0" xr:uid="{53118BD0-9DC8-4548-A2E2-1DDB1500C3C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proponen las siguientes actividades para que se encuentren más aterrizadas y específicas: 
- Alianza para el monitoreo de corales en colaboración con CONANP. 
- Capacitación para el avistamiento de mamíferos marinos. 
- Capacitación y sensibilización de prestadores de servicios turísticos que trabajan en zonas arrecifales. </t>
      </text>
    </comment>
    <comment ref="E109" authorId="99" shapeId="0" xr:uid="{DA8F3F47-4DE3-47F2-9449-4B622D27976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propone modificar para julio 2025. </t>
      </text>
    </comment>
    <comment ref="O109" authorId="100" shapeId="0" xr:uid="{E094F4E8-F390-4B19-BE00-272770513A5A}">
      <text>
        <t>[Comentario encadenado]
Tu versión de Excel te permite leer este comentario encadenado; sin embargo, las ediciones que se apliquen se quitarán si el archivo se abre en una versión más reciente de Excel. Más información: https://go.microsoft.com/fwlink/?linkid=870924
Comentario:
    En el componente 3 - el socio no tiene aprobada la cuenta 72200, por lo cual, no se debe considerar presupuesto en la línea</t>
      </text>
    </comment>
    <comment ref="V111" authorId="101" shapeId="0" xr:uid="{CE479B10-B499-4827-AE81-1BC199EC29EF}">
      <text>
        <t>[Comentario encadenado]
Tu versión de Excel te permite leer este comentario encadenado; sin embargo, las ediciones que se apliquen se quitarán si el archivo se abre en una versión más reciente de Excel. Más información: https://go.microsoft.com/fwlink/?linkid=870924
Comentario:
    Las auditorias no va en esta cuenta 74200
Monto indicado USD$ 13,505.55,
Debe ser aprox. usd$3,000
Se ajustará este rubro</t>
      </text>
    </comment>
    <comment ref="C117" authorId="102" shapeId="0" xr:uid="{2F7D8FC6-800C-49B3-8002-A4F5299CBBAE}">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Esta actividad se refiere a la difusión de los productos y resultados del proyecto y se realizará en colaboración con la especialista en comunicación de UCP. </t>
      </text>
    </comment>
    <comment ref="C118" authorId="103" shapeId="0" xr:uid="{D1E6844E-997E-4860-A9BC-68C12E4CE5EA}">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 coordinación con la especialista de comunicación para difundir las acciones del proyecto conforme a la imagen corporativa.</t>
      </text>
    </comment>
    <comment ref="M118" authorId="104" shapeId="0" xr:uid="{9FC74D38-0F3B-4CF5-AF23-98828CE9FEE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En el componente 2 - No esta activada la cuenta 71600 - de viajes, por lo cual no se debe presupuestar.
Como se ha mencionado el presupuesto de viajes, fue considerado un monto muy pequeño, entonces se debe analizar para ver en que cuenta del componente 1, no se va a realizar para incluir el presupuesto respectivo.
</t>
      </text>
    </comment>
    <comment ref="C119" authorId="105" shapeId="0" xr:uid="{0BB0C6C1-AAA8-447B-8AB3-091ED3F5AEA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la actividad, y opción de que en primera instancia para definir el alcance y la estrategia de comunicación se realicen talleres con Secretarías locales y con socios. </t>
      </text>
    </comment>
    <comment ref="G119" authorId="106" shapeId="0" xr:uid="{E06E47D8-22CA-4449-81F6-DA07C83F79D3}">
      <text>
        <t>[Comentario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Respuesta:
    Se realiza a través de trabajo interno, especialista en comunicación y apoyo oficina PNUD, se contemplan impresiones, y un ilustrador</t>
      </text>
    </comment>
    <comment ref="T119" authorId="107" shapeId="0" xr:uid="{F771781F-4BF7-48D5-8263-142A5352A0C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En el componente 4 - No esta activada la cuenta 73400 - de viajes, por lo cual no se debe presupuestar.
</t>
      </text>
    </comment>
    <comment ref="G120" authorId="108" shapeId="0" xr:uid="{4803153F-9DFF-4CB2-8222-C918EEE8CE41}">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Respuesta:
    Se realiza a través de trabajo interno, especialista en comunicación, apoyo oficina PNUD y cofinanciamiento de SECTUR. </t>
      </text>
    </comment>
    <comment ref="H120" authorId="109" shapeId="0" xr:uid="{456C7235-7415-40DA-9D9E-E323A3E483E4}">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con SECTUR cuál podría ser su cofinanciamiento</t>
      </text>
    </comment>
    <comment ref="M121" authorId="110" shapeId="0" xr:uid="{C713DEFA-E5E5-4A9A-95EB-4DC2784C5EC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En el componente 2 - No esta activada la cuenta 71600 - de viajes, por lo cual no se debe presupuestar.
Como se ha mencionado el presupuesto de viajes, fue considerado un monto muy pequeño, entonces se debe analizar para ver en que cuenta del componente 1, no se va a realizar para incluir el presupuesto respectivo.
</t>
      </text>
    </comment>
    <comment ref="G122" authorId="111" shapeId="0" xr:uid="{B1E05AF4-768E-4AC7-B8B0-5421A0B08FA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Respuesta:
    Se realiza a través de trabajo interno, especialista en gestión de conocimiento. </t>
      </text>
    </comment>
    <comment ref="C124" authorId="112" shapeId="0" xr:uid="{2AB105F4-EAAC-4880-B213-AE5A874869C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entre la especialista en comunicación y la especialista en gestión de conocimiento. </t>
      </text>
    </comment>
    <comment ref="G124" authorId="113" shapeId="0" xr:uid="{3710F80B-B712-46A6-A772-66126501CC3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Respuesta:
    Se considera presupuesto para impresiones. </t>
      </text>
    </comment>
    <comment ref="C126" authorId="114" shapeId="0" xr:uid="{82CBAC15-D961-4326-969A-DDBA9B611F3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Esta actividad se refiere a la difusión de los productos y resultados del proyecto y se realizará en colaboración con la especialista en comunicación de UCP. </t>
      </text>
    </comment>
    <comment ref="C127" authorId="115" shapeId="0" xr:uid="{D698659E-1306-4644-8A06-6D6D79D4A01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 coordinación con la especialista de comunicación para difundir las acciones del proyecto conforme a la imagen corporativa.
Respuesta:
    Sugiero establecer una meta para medir algo, 
Respuesta:
    Identificar al menos 2 foros o días relevantes en los que ya se tiene conocimiento que participarán para tenerlo mapeado y también para que pudiera tenerlo en mente Ameyalli para apoyarles y vincular al proyecto de acuerdo a la estrategia de comunicación. </t>
      </text>
    </comment>
    <comment ref="C128" authorId="116" shapeId="0" xr:uid="{B5D3E1F6-CC45-49DA-A0B2-3A558982AE15}">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 coordinación con la especialista de comunicación para difundir las acciones del proyecto conforme a la imagen corporativa.
Respuesta:
    especificar alcance, por ejemplo a nivel del destino o en el estado de Quintana Roo</t>
      </text>
    </comment>
    <comment ref="G128" authorId="117" shapeId="0" xr:uid="{8E9AC501-5FCA-4B1C-AA32-568DAACEF08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El subrayado viene de ASK, especificar por qué se encuentra resaltado. </t>
      </text>
    </comment>
    <comment ref="C129" authorId="118" shapeId="0" xr:uid="{C2EA3639-4A63-40DD-BE1F-58CD68EB3EC4}">
      <text>
        <t>[Comentario encadenado]
Tu versión de Excel te permite leer este comentario encadenado; sin embargo, las ediciones que se apliquen se quitarán si el archivo se abre en una versión más reciente de Excel. Más información: https://go.microsoft.com/fwlink/?linkid=870924
Comentario:
    Reunión presencial entre socios y y aliados  para compartir experiencias y alinear procesos</t>
      </text>
    </comment>
    <comment ref="G130" authorId="119" shapeId="0" xr:uid="{15FAFF1C-E29F-4DA6-B3F9-B12797E0DA7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Conforme lo que hemos revisado de las Políticas del GEF sobre el ciclo de programas y proyectos, esta actividad se topa a la cantidad máxima que tenían programada en la línea presupuestaria de viajes para el componente 4, la cual son 9,000 USD o, en su defecto, el saldo remanente en caso de que ya se haya utilizado presupuesto en esta línea presupuestaria. </t>
      </text>
    </comment>
    <comment ref="C131" authorId="120" shapeId="0" xr:uid="{93037FA7-040D-4409-8058-5132B0878D00}">
      <text>
        <t>[Comentario encadenado]
Tu versión de Excel te permite leer este comentario encadenado; sin embargo, las ediciones que se apliquen se quitarán si el archivo se abre en una versión más reciente de Excel. Más información: https://go.microsoft.com/fwlink/?linkid=870924
Comentario:
    especificar los productos de este año</t>
      </text>
    </comment>
    <comment ref="G132" authorId="121" shapeId="0" xr:uid="{75543B5E-12BC-4E54-B42C-3CE456D8FA7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En caso de no requerir presupuesto de GEF, tendría que indicarse con recurso de Cofinanciamiento
</t>
      </text>
    </comment>
    <comment ref="C133" authorId="122" shapeId="0" xr:uid="{3BD59A2F-98A9-43BB-944C-1576C19A398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Mencionar días y foros relevantes en los que participarían. Esta actividad se alineará a la estrategia de comunicación del proyecto. </t>
      </text>
    </comment>
    <comment ref="G133" authorId="123" shapeId="0" xr:uid="{FEA62012-1682-4934-ABD9-B58D1427901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En caso de no requerir presupuesto de GEF, tendría que indicarse con recurso de Cofinanciamiento
</t>
      </text>
    </comment>
    <comment ref="G134" authorId="124" shapeId="0" xr:uid="{76C39CEC-3C0B-463D-9655-5139EBB8899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En caso de no requerir presupuesto de GEF, tendría que indicarse con recurso de Cofinanciamiento
</t>
      </text>
    </comment>
    <comment ref="C135" authorId="125" shapeId="0" xr:uid="{C9733105-5058-4851-92DF-E69B93259D9A}">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si no será necesario presupuesto para viajes en esta actividad.</t>
      </text>
    </comment>
    <comment ref="G135" authorId="126" shapeId="0" xr:uid="{40F4B145-3E1A-41F9-BAEA-8A5ACC649CE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En caso de no requerir presupuesto de GEF, tendría que indicarse con recurso de Cofinanciamiento
</t>
      </text>
    </comment>
    <comment ref="G136" authorId="127" shapeId="0" xr:uid="{6FF364DB-46CE-4DA3-86CC-69722A131838}">
      <text>
        <t>[Comentario encadenado]
Tu versión de Excel te permite leer este comentario encadenado; sin embargo, las ediciones que se apliquen se quitarán si el archivo se abre en una versión más reciente de Excel. Más información: https://go.microsoft.com/fwlink/?linkid=870924
Comentario:
    ¿Este presupuesto no será el que se debería contemplar en la actividad de arriba?</t>
      </text>
    </comment>
    <comment ref="E137" authorId="128" shapeId="0" xr:uid="{DA07FB96-F5AE-4D27-8004-08705E54E2B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nuevas propuestas de fechas para este coloquio. </t>
      </text>
    </comment>
    <comment ref="W137" authorId="129" shapeId="0" xr:uid="{51BA7B32-BD1E-46D4-A69C-F1F64466E886}">
      <text>
        <t>[Comentario encadenado]
Tu versión de Excel te permite leer este comentario encadenado; sin embargo, las ediciones que se apliquen se quitarán si el archivo se abre en una versión más reciente de Excel. Más información: https://go.microsoft.com/fwlink/?linkid=870924
Comentario:
    En el componente 4 - el socio no tiene aprobado la cuenta 74500, por lo cual no se incluir presupuesto</t>
      </text>
    </comment>
    <comment ref="X137" authorId="130" shapeId="0" xr:uid="{569CD011-7E52-4BEB-B459-4014ABC3A3D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En el componente 4 - el socio no tiene aprobado la cuenta 75700, por lo cual no se incluir presupuesto
</t>
      </text>
    </comment>
    <comment ref="C138" authorId="131" shapeId="0" xr:uid="{E523DD8F-A6F2-4B96-B6B4-9371816DE4BA}">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si no será necesario presupuestar monto para publicaciones. </t>
      </text>
    </comment>
    <comment ref="G138" authorId="132" shapeId="0" xr:uid="{75B15A8F-8F2A-46FB-B3C5-55F6321948B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tiene monto, ni que requerimiento solicitan ¿?
En caso de no requerir presupuesto de GEF, tendría que indicarse con recurso de Cofinanciamiento
</t>
      </text>
    </comment>
    <comment ref="G139" authorId="133" shapeId="0" xr:uid="{90D9DD52-EB0E-490E-B0C2-3D5BE377AD4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se destinaron recursos para esta publicación. Revisar si no será necesario destinar presupuesto para esta actividad. 
Respuesta:
    No tiene monto, ni que requerimiento solicitan ¿?
En caso de no requerir presupuesto de GEF, tendría que indicarse con recurso de Cofinanciamiento
</t>
      </text>
    </comment>
    <comment ref="C140" authorId="134" shapeId="0" xr:uid="{75079B95-ACDC-4960-ACC7-A47427DDD28C}">
      <text>
        <t>[Comentario encadenado]
Tu versión de Excel te permite leer este comentario encadenado; sin embargo, las ediciones que se apliquen se quitarán si el archivo se abre en una versión más reciente de Excel. Más información: https://go.microsoft.com/fwlink/?linkid=870924
Comentario:
    Esta actividad se refiere a la difusión de los productos y resultados del proyecto y se realizará en colaboración con la especialista en comunicación de UCP
Respuesta:
    Aui se puede mencionar : en coordinación con la Secretaría de Tursimo del Estado impulsar la campaña de productos turisticos y biodiversidad de la costa de Oaxaca
Respuesta:
    Sumar actores locales como la CONANP,  y otras secretarias como SEDECO, SEMAEDESO, MUJERES y Pueblos Indígenas, asi como ONGS.
Respuesta:
    Mencionar directamente en la actividad las vinculaciones con las instituciones.</t>
      </text>
    </comment>
    <comment ref="C141" authorId="135" shapeId="0" xr:uid="{C000BEE6-0594-4AD0-9EF2-65B29AF5884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 coordinación con la especialista de comunicación para difundir las acciones del proyecto conforme a la imagen corporativa.
Respuesta:
    Hay que identificar los días importantes y nombrarlos para tener referencte de medición
Respuesta:
    Elaboran un plan de comunicación con base a fechas, así como a materiales  de contenido a generar,
Respuesta:
    Adicionalmente se estan construyendo webinarios que abonen a esta actividad
Respuesta:
    Mencionar en la actividad los días y foros relevantes que ya se tienen mapeados. </t>
      </text>
    </comment>
    <comment ref="G141" authorId="136" shapeId="0" xr:uid="{B7830948-689A-4F30-809A-4B24D58FD0C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con WWF sobre cambio en cuenta. </t>
      </text>
    </comment>
    <comment ref="M141" authorId="137" shapeId="0" xr:uid="{8279B1A6-5476-4FEA-96C7-3406E38B46A4}">
      <text>
        <t>[Comentario encadenado]
Tu versión de Excel te permite leer este comentario encadenado; sin embargo, las ediciones que se apliquen se quitarán si el archivo se abre en una versión más reciente de Excel. Más información: https://go.microsoft.com/fwlink/?linkid=870924
Comentario:
    En el componente 4 - el socio no tiene aprobada la cuenta 71600, por lo cual, no debe incluirse presupuesto.</t>
      </text>
    </comment>
    <comment ref="C142" authorId="138" shapeId="0" xr:uid="{62B523DB-068C-4DF1-9BD3-592CE20845B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Un intercambio presencial entre socios para compartir experiencias, productos y alinear procesos </t>
      </text>
    </comment>
    <comment ref="M142" authorId="139" shapeId="0" xr:uid="{674C09A9-5910-4871-BA36-608180395229}">
      <text>
        <t>[Comentario encadenado]
Tu versión de Excel te permite leer este comentario encadenado; sin embargo, las ediciones que se apliquen se quitarán si el archivo se abre en una versión más reciente de Excel. Más información: https://go.microsoft.com/fwlink/?linkid=870924
Comentario:
    En el componente 4 - el socio no tiene aprobada la cuenta 71600, por lo cual, no debe incluirse presupuesto.</t>
      </text>
    </comment>
    <comment ref="C143" authorId="140" shapeId="0" xr:uid="{F7ECDC70-D260-4144-9931-88B1E49EC40A}">
      <text>
        <t>[Comentario encadenado]
Tu versión de Excel te permite leer este comentario encadenado; sin embargo, las ediciones que se apliquen se quitarán si el archivo se abre en una versión más reciente de Excel. Más información: https://go.microsoft.com/fwlink/?linkid=870924
Comentario:
    ACCIONES DE LA UCP (ESPECIALISTA DE GESTION DE CONOCIMIENTO)
Respuesta:
    Participar en la comunidad de aprendizaje, cuando menos en tres webinars</t>
      </text>
    </comment>
    <comment ref="G143" authorId="141" shapeId="0" xr:uid="{60F9E6B4-38C3-4E20-A078-5D871EAE0D64}">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si es necesario tanto presupuesto para esta actividad o ¿qué se espera realizar aquí?
Respuesta:
    La UCP no debe influir en el monto del presupuesto designado por el socio, debido a que ellos al estar en terreno tienen mayor margen de los costos que se conllevan.
Lo que impacta son los resultados, y que sume las acciones al marco de resultados.</t>
      </text>
    </comment>
    <comment ref="G144" authorId="142" shapeId="0" xr:uid="{324AD3F9-7381-4ABE-A677-C9D965AEA99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si es necesario tanto presupuesto para esta actividad o ¿qué se espera realizar aquí?
Respuesta:
    La UCP no debe influir en el monto del presupuesto designado por el socio, debido a que ellos al estar en terreno tienen mayor margen de los costos que se conllevan.
Lo que impacta son los resultados, y que sume las acciones al marco de resultados.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tc={9E6E9F67-1522-4958-B9FA-FEBFDE3DB11C}</author>
    <author>tc={3E8C37FB-E03F-4FDD-B2C5-76973EEF3E64}</author>
    <author>tc={2A9919EE-67DA-43E3-B26D-DB5AB5C167C2}</author>
    <author>tc={62805D18-212E-492B-B79F-E1D1DC0ACFB4}</author>
    <author>tc={7B1D126E-8A9D-4450-8E91-D6F1A6120CB7}</author>
    <author>tc={9454BBB0-2AC6-4DE5-8BDB-782952F8464E}</author>
    <author>tc={89C1B4CE-565B-476B-B018-8A304F98F54F}</author>
    <author>tc={3C59D579-FDAD-4AF9-9246-B23A34C810A6}</author>
    <author>tc={882C919F-9E22-4E11-8B2C-67E86BA90591}</author>
    <author>tc={4983CDCE-42FE-4DB0-9E4C-CDF6BC807272}</author>
    <author>tc={96C1AB59-8717-4163-8374-C48F698A4A91}</author>
    <author>tc={F3DC45BF-E12F-4A29-AE33-6AF8B643D599}</author>
    <author>tc={D102B005-FE39-4957-94FA-E228585BDF6D}</author>
    <author>tc={BB8B57AC-9318-4A55-9DDB-A96847BE6AEB}</author>
    <author>tc={562F6758-A714-4A35-AF6D-610C23885F05}</author>
    <author>tc={B72D2394-2CED-4249-8E99-8FFD6ED628F2}</author>
    <author>tc={617DBE4B-7768-40CB-8A4A-581F7F80F588}</author>
    <author>tc={6B0A3FD8-C676-4E96-B97A-6EC39A79C343}</author>
    <author>tc={363FE67D-47AC-4A19-889E-A94E68C3B065}</author>
    <author>tc={20507864-0B59-407C-89A0-90539C9F9145}</author>
    <author>tc={B462315F-0D37-4422-8782-0C7E9CA7D290}</author>
    <author>tc={828C581C-D194-4C99-B4CA-0D7757D37AB7}</author>
    <author>tc={602ED26D-A9AA-4B06-ABBF-8390F6A90269}</author>
    <author>tc={D60E84FD-4DD5-49C1-BEC6-4F769BA664BF}</author>
    <author>tc={EA141DED-CEE1-487E-BF6D-F0D3E61CA465}</author>
    <author>tc={4D9088F0-2F27-462F-9A15-7D2AD07325D1}</author>
    <author>tc={24545689-9495-4734-88EF-5C36A5DADB0F}</author>
    <author>tc={12148907-F92A-47F7-A83F-EB1FAE545E67}</author>
    <author>tc={F5EC2893-BD80-47EA-817E-84E8FA3CE1E7}</author>
    <author>tc={6C7CBAA6-9252-4BB2-8303-DA6080F6C5B9}</author>
    <author>tc={96A8509F-F633-44C7-94C1-039F4AAB4DDB}</author>
    <author>tc={7B0DDDD5-0C8B-427F-9407-C0A787C8586C}</author>
    <author>tc={0C7E1EEF-38B0-4191-8695-58EAE2F75786}</author>
    <author>tc={17B19BA6-741A-43AF-B09F-84B523200C11}</author>
    <author>tc={0E46BAAF-8F87-4662-A310-0C79E3968FDA}</author>
    <author>tc={E9D9A5BA-9733-431D-A168-B74D62925852}</author>
    <author>tc={02661CDB-2261-4137-959C-12FE0F8D0F3B}</author>
    <author>tc={56223F5F-D29B-499C-A970-CE28B97A34A6}</author>
    <author>tc={84CC09BD-4AD1-4D66-858F-FE9837BCA162}</author>
    <author>tc={4655900F-A016-43BF-B21F-2264CA3D0046}</author>
    <author>tc={C676D12B-6AA2-4FF4-84FD-EE86854B3BE4}</author>
    <author>tc={C4844F9C-C6F8-4D0B-8E42-8C5C0BC1F55E}</author>
    <author>tc={D35FACAE-FA50-489A-8F91-97F83ACA5684}</author>
    <author>tc={04DDEF9B-33A2-4721-B392-F18966CBA530}</author>
    <author>tc={7A977F88-2686-47D7-B0A3-7548C3293287}</author>
    <author>tc={1746D9FD-E0CE-4989-864F-3C450D1448BA}</author>
    <author>tc={7426FE3C-965A-4800-B506-FF9F12A50C62}</author>
    <author>tc={F592661F-FAE4-4513-8806-0EEA258A543D}</author>
    <author>tc={95AF88B0-039A-4368-869B-5AAB58BDB684}</author>
    <author>tc={870483B2-BA31-41FE-A2BC-A55A2CEB5F8B}</author>
    <author>tc={5A1E5D95-D193-40AB-85EF-982519562A94}</author>
    <author>tc={C1287BE6-C751-44B4-91BE-10F33C578C1F}</author>
    <author>tc={50E8CB71-38F2-4AB3-8081-4D529BE8A24A}</author>
    <author>tc={02C7BD97-666E-4907-B754-3CB656468E50}</author>
    <author>tc={CA314D9D-ACE3-4DBA-B8A3-045A23F956C2}</author>
    <author>tc={8F7531AB-8C2B-4040-9E0A-A2B160EBE5CD}</author>
    <author>tc={2E0854E5-0ADE-456A-A64B-7B3FE4296C2F}</author>
    <author>tc={89C6B375-1981-4307-99A8-5C496C2C8AF9}</author>
    <author>tc={62B0F27C-BC11-4C91-B116-3A3408D31E9B}</author>
    <author>tc={4A8EA023-981B-4C83-9664-72B8261E0075}</author>
    <author>tc={B1654FD9-7CE9-44ED-A16B-A5C7BAB833B1}</author>
    <author>tc={1A6D204B-2725-4F73-A403-352A09A5CA80}</author>
    <author>tc={91D2755B-CE29-46E8-98C5-9E53B774948A}</author>
    <author>tc={7C44CC8A-4A99-4323-A9FD-AC589517D8EE}</author>
    <author>tc={157B0A17-15E5-497C-BFCA-8F8195E20EB4}</author>
    <author>tc={59EEF1DA-4C28-4CCB-875E-6B4B0956BD48}</author>
    <author>tc={110148BD-2926-440A-B4DD-F6ED62E683EE}</author>
    <author>tc={68F63A74-BA93-46B7-9EC9-7A634069FB73}</author>
    <author>tc={9BD76B14-D5F2-4863-9063-160165DD2E49}</author>
    <author>tc={EAEBFE1A-F8E1-40BA-BC92-008226AF091B}</author>
    <author>tc={83E54076-6ADB-46B1-97A1-A519A44C62AD}</author>
    <author>tc={27253A47-9619-4614-BBD5-1E257D5CAC79}</author>
    <author>tc={F2A2A375-4684-4F5E-86CE-97FBE317C7B4}</author>
    <author>tc={CD3247F0-6BB0-452E-B7D2-DDA41302A003}</author>
    <author>tc={A3E7169F-D06B-45AC-8CD0-DB8366C0C09C}</author>
    <author>tc={A3AABF71-D766-49C4-A5C8-8FFB6E1F7299}</author>
    <author>tc={8EB7283C-E143-4FBC-A121-3EF771C5B3E5}</author>
    <author>tc={1672ADFE-7F11-4AB7-B3AB-3113A575D12F}</author>
    <author>tc={C7535F22-AFF0-48B3-9115-AF53A2732171}</author>
    <author>tc={A16E28F1-6A07-41DD-8BA1-9377B2642AD7}</author>
    <author>tc={83FF76CE-CE81-4D7F-ADFA-CEAADAECB5EC}</author>
    <author>tc={D2651588-9C32-4A70-9C65-239AA7EF2F92}</author>
    <author>tc={7C35B0D7-55FC-4ACC-A664-2470AB8F66EC}</author>
    <author>tc={2F655812-22B9-4832-8D14-224A8CD7858E}</author>
    <author>tc={8A89571F-4043-479E-9BCB-0CC4DEF7C5CD}</author>
    <author>tc={AC21CAA2-B090-43DC-BD75-D15382CBD2E8}</author>
    <author>tc={BD21EC88-8D95-4F45-A808-45E134A97B02}</author>
    <author>tc={6FFE95F6-F957-47A1-8E1F-884D1B2F0B02}</author>
    <author>tc={6CED61D4-D569-476A-AE81-BD555AB866AA}</author>
    <author>tc={DF6B4DB6-CE31-4176-8824-7582116BA817}</author>
    <author>tc={37750452-9EB0-4829-BDA2-78B0C40909C8}</author>
    <author>tc={81FD6390-00FA-4182-9F26-7B7D44BB7EE1}</author>
    <author>tc={17AA61AC-2DEE-469C-BDB3-FD602E6C7681}</author>
    <author>tc={DCF6F79C-E923-4A42-910E-ACF892A7D204}</author>
    <author>tc={57F467CB-F219-47F8-ADAE-F545A1E45E56}</author>
    <author>tc={2C5642C3-0ECB-4B00-AC0B-01918A20425B}</author>
    <author>tc={BAD818D7-12F8-4CE9-B532-B6220B7C3DDF}</author>
    <author>tc={C416E707-8B7F-4A4A-AB7F-4EC0F5BA0BE8}</author>
    <author>tc={988C4217-2A49-4975-8BBF-857AA53E961C}</author>
    <author>tc={6C805527-7946-4135-9104-DE5389CDD4E7}</author>
  </authors>
  <commentList>
    <comment ref="G5" authorId="0" shapeId="0" xr:uid="{9E6E9F67-1522-4958-B9FA-FEBFDE3DB11C}">
      <text>
        <t>[Comentario encadenado]
Tu versión de Excel te permite leer este comentario encadenado; sin embargo, las ediciones que se apliquen se quitarán si el archivo se abre en una versión más reciente de Excel. Más información: https://go.microsoft.com/fwlink/?linkid=870924
Comentario:
    Se implementará a través de talleres o consultoría
Respuesta:
    Se contemplará un taller grande y sistematización del estado del arte a través de una consultoría</t>
      </text>
    </comment>
    <comment ref="G6" authorId="1" shapeId="0" xr:uid="{3E8C37FB-E03F-4FDD-B2C5-76973EEF3E64}">
      <text>
        <t>[Comentario encadenado]
Tu versión de Excel te permite leer este comentario encadenado; sin embargo, las ediciones que se apliquen se quitarán si el archivo se abre en una versión más reciente de Excel. Más información: https://go.microsoft.com/fwlink/?linkid=870924
Comentario:
    Implementación a través de talleres.</t>
      </text>
    </comment>
    <comment ref="C7" authorId="2" shapeId="0" xr:uid="{2A9919EE-67DA-43E3-B26D-DB5AB5C167C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Revisión interna para tener insumos previos a la convocatoria para su actualización. </t>
      </text>
    </comment>
    <comment ref="G7" authorId="3" shapeId="0" xr:uid="{62805D18-212E-492B-B79F-E1D1DC0ACFB4}">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posibilidad de trabajar con talleres presenciales.</t>
      </text>
    </comment>
    <comment ref="G10" authorId="4" shapeId="0" xr:uid="{7B1D126E-8A9D-4450-8E91-D6F1A6120CB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Trabajo interno entre UCP y socios. </t>
      </text>
    </comment>
    <comment ref="K11" authorId="5" shapeId="0" xr:uid="{9454BBB0-2AC6-4DE5-8BDB-782952F8464E}">
      <text>
        <t>[Comentario encadenado]
Tu versión de Excel te permite leer este comentario encadenado; sin embargo, las ediciones que se apliquen se quitarán si el archivo se abre en una versión más reciente de Excel. Más información: https://go.microsoft.com/fwlink/?linkid=870924
Comentario:
    Incluir el taller de diagnóstico y el taller de retroalimentación en los TORS</t>
      </text>
    </comment>
    <comment ref="G12" authorId="6" shapeId="0" xr:uid="{89C1B4CE-565B-476B-B018-8A304F98F54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revisará la posibilidad de implementar presupuesto en esta actividad. </t>
      </text>
    </comment>
    <comment ref="S12" authorId="7" shapeId="0" xr:uid="{3C59D579-FDAD-4AF9-9246-B23A34C810A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Omar revisará qué presupuesto será necesario para esta actividad. </t>
      </text>
    </comment>
    <comment ref="C14" authorId="8" shapeId="0" xr:uid="{882C919F-9E22-4E11-8B2C-67E86BA90591}">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Desde esta actividad se retomará la “Implementación de la agenda de sustentabilidad con actores estratégicos, proyectos e iniciativas (agenda de sustentabilidad)” que en POA 2024 se consideraba como una actividad por si sola. </t>
      </text>
    </comment>
    <comment ref="G14" authorId="9" shapeId="0" xr:uid="{4983CDCE-42FE-4DB0-9E4C-CDF6BC807272}">
      <text>
        <t>[Comentario encadenado]
Tu versión de Excel te permite leer este comentario encadenado; sin embargo, las ediciones que se apliquen se quitarán si el archivo se abre en una versión más reciente de Excel. Más información: https://go.microsoft.com/fwlink/?linkid=870924
Comentario:
    Reunión presencial de presentación</t>
      </text>
    </comment>
    <comment ref="C18" authorId="10" shapeId="0" xr:uid="{96C1AB59-8717-4163-8374-C48F698A4A91}">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años posteriores cambiaría estatus del proceso. (Para próximo año empresas, etc)</t>
      </text>
    </comment>
    <comment ref="G18" authorId="11" shapeId="0" xr:uid="{F3DC45BF-E12F-4A29-AE33-6AF8B643D59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Talleres, viajes, materiales, impresiones. </t>
      </text>
    </comment>
    <comment ref="C19" authorId="12" shapeId="0" xr:uid="{D102B005-FE39-4957-94FA-E228585BDF6D}">
      <text>
        <t>[Comentario encadenado]
Tu versión de Excel te permite leer este comentario encadenado; sin embargo, las ediciones que se apliquen se quitarán si el archivo se abre en una versión más reciente de Excel. Más información: https://go.microsoft.com/fwlink/?linkid=870924
Comentario:
    Diseño 40 000, impresión por ejemplar 200, 945 ISBN</t>
      </text>
    </comment>
    <comment ref="G19" authorId="13" shapeId="0" xr:uid="{BB8B57AC-9318-4A55-9DDB-A96847BE6AEB}">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La guía se ha elaborado con la consultoría de LCA y CC. Faltaría su impresión en el próximo año. </t>
      </text>
    </comment>
    <comment ref="C22" authorId="14" shapeId="0" xr:uid="{562F6758-A714-4A35-AF6D-610C23885F05}">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realizará con los viajes programados en otras actividades</t>
      </text>
    </comment>
    <comment ref="F23" authorId="15" shapeId="0" xr:uid="{B72D2394-2CED-4249-8E99-8FFD6ED628F2}">
      <text>
        <t>[Comentario encadenado]
Tu versión de Excel te permite leer este comentario encadenado; sin embargo, las ediciones que se apliquen se quitarán si el archivo se abre en una versión más reciente de Excel. Más información: https://go.microsoft.com/fwlink/?linkid=870924
Comentario:
    Se ajusto la fecha</t>
      </text>
    </comment>
    <comment ref="G29" authorId="16" shapeId="0" xr:uid="{617DBE4B-7768-40CB-8A4A-581F7F80F588}">
      <text>
        <t>[Comentario encadenado]
Tu versión de Excel te permite leer este comentario encadenado; sin embargo, las ediciones que se apliquen se quitarán si el archivo se abre en una versión más reciente de Excel. Más información: https://go.microsoft.com/fwlink/?linkid=870924
Comentario:
    Evento de formalización</t>
      </text>
    </comment>
    <comment ref="G30" authorId="17" shapeId="0" xr:uid="{6B0A3FD8-C676-4E96-B97A-6EC39A79C34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Reuniones de trabajo, talleres. </t>
      </text>
    </comment>
    <comment ref="G31" authorId="18" shapeId="0" xr:uid="{363FE67D-47AC-4A19-889E-A94E68C3B06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se realizará a través de consultoría, por lo que se reasignará el presupuesto a otras líneas presupuestarias y actividades. </t>
      </text>
    </comment>
    <comment ref="C32" authorId="19" shapeId="0" xr:uid="{20507864-0B59-407C-89A0-90539C9F9145}">
      <text>
        <t>[Comentario encadenado]
Tu versión de Excel te permite leer este comentario encadenado; sin embargo, las ediciones que se apliquen se quitarán si el archivo se abre en una versión más reciente de Excel. Más información: https://go.microsoft.com/fwlink/?linkid=870924
Comentario:
    CONSULTORIA PERSONA FISICA 1 (actividades 4 y 5 MEDIANE LTA del proyecto BIOFIN)
CONSULTORA PERSONA FISICA 2 (actividades 2 y 3, proceso de licitación del proyecto 00100949)
Actividad 1 - UCP / BIOFIN
Respuesta:
    La narrativa de la actividad cambió, la actividad anterior era la siguiente: 1.- Ruta critica para la valoración económica;
2.- Identificar las acciones necesarias para la implementación de ZDTS y Programas de Manejo de las zonas;
3.-Costo de implementación (brecha) de los programas de manejo y de planes de negocio;
4.- Mecanismos para el ejercicio de recursos. 
5.- Fuentes de financiamiento</t>
      </text>
    </comment>
    <comment ref="C33" authorId="20" shapeId="0" xr:uid="{B462315F-0D37-4422-8782-0C7E9CA7D29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propuesta de reconocimiento con la que cuenta SECTUR. 
Certificación, profesionalización e innovación del producto. 
Tomar en cuenta la gestión que se necesita para poder realizarlo en tianguis turístico. 
Respuesta:
    Incluir ficha de evaluación con los criterios de conservación de la biodiversidad. </t>
      </text>
    </comment>
    <comment ref="W34" authorId="21" shapeId="0" xr:uid="{828C581C-D194-4C99-B4CA-0D7757D37AB7}">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en qué cuenta puede cargarse el reconocimiento (figura y reconocimiento monetario).</t>
      </text>
    </comment>
    <comment ref="E35" authorId="22" shapeId="0" xr:uid="{602ED26D-A9AA-4B06-ABBF-8390F6A9026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checar fechas, de aceurdo a la factibilidad de reuniones
Respuesta:
    Se ajusta conforme a cronograma. </t>
      </text>
    </comment>
    <comment ref="C36" authorId="23" shapeId="0" xr:uid="{D60E84FD-4DD5-49C1-BEC6-4F769BA664B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agrega nueva actividad a partir de productos clave identificados en el cronograma. </t>
      </text>
    </comment>
    <comment ref="E37" authorId="24" shapeId="0" xr:uid="{EA141DED-CEE1-487E-BF6D-F0D3E61CA46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checar fechas, de aceurdo a la factibilidad de reuniones
Respuesta:
    Se ajusta conforme a cronograma. </t>
      </text>
    </comment>
    <comment ref="C38" authorId="25" shapeId="0" xr:uid="{4D9088F0-2F27-462F-9A15-7D2AD07325D1}">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Colaboración con TNC para revisar hasta qué nivel se pueden realizar estas alianzas
Respuesta:
    Analizar número de alianzas que pueden formalizarse. 
Respuesta:
    Se agregó narrativa conforme a planeación de cronograma. </t>
      </text>
    </comment>
    <comment ref="E38" authorId="26" shapeId="0" xr:uid="{24545689-9495-4734-88EF-5C36A5DADB0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la redacción no especifica, exactamente que se hará este año, y pensar si la actividad si iniciará en enero????
Respuesta:
    Acotar las fechas de esta actividad a lo que se implementará durante este año. Se ajusta conforme el cronograma a las actividades identificadas en el componente 2. La actividad comprenderá casi todo el próximo año, debido a las fases que contempla. </t>
      </text>
    </comment>
    <comment ref="C39" authorId="27" shapeId="0" xr:uid="{12148907-F92A-47F7-A83F-EB1FAE545E6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Analizar viabilidad, se realizará en conjunto con la especialista de financiamiento y BIOFIN. 
Respuesta:
    Acordamos en el cronograma, formular reglas de funcionamiento del OGD. es medible y alcanzable
Respuesta:
    Me parece que las reglas de funcionamiento del OGD no iría acá, sino en el producto 2.1.1., ya que este se centra en las asociaciones descentralizadas para la acción colectiva, y este producto comprende más bien los planes de negocio y/o de financiamiento. Sugeriría que esta actividad sea la primera fase que de paso a la siguiente sobre la implementación de los planes de soluciones financieras. 
Respuesta:
    Se agregó narrativa conforme a planeación de cronograma. </t>
      </text>
    </comment>
    <comment ref="E39" authorId="28" shapeId="0" xr:uid="{F5EC2893-BD80-47EA-817E-84E8FA3CE1E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que es exactamente? una lista, la factibilidad o ? Ser específicos que vamoa a hacer este año. 
Respuesta:
    Tomando en cuenta las actividades desglosadas en el cronograma, esta actividad sí duraría todo este año y hasta terminar la participación de ASK en el proyecto en 2026, lo dejo a 2025, pero esta actividad probablemente se repetirá en 2026, al menos con los dos últimos puntos. </t>
      </text>
    </comment>
    <comment ref="C40" authorId="29" shapeId="0" xr:uid="{6C7CBAA6-9252-4BB2-8303-DA6080F6C5B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realizará en conjunto con la especialista de financiamiento y BIOFIN. 
Respuesta:
    Identificación de estrategias y acciones detonadoras para su costeo,  generar la brecha financiera e identificar mecanismos financieros locales
Respuesta:
    Se agregó narrativa conforme a planeación de cronograma. Sin embargo, considerar que esta actividad puede fusionarse con la anterior, así como su presupuesto. </t>
      </text>
    </comment>
    <comment ref="E40" authorId="30" shapeId="0" xr:uid="{96A8509F-F633-44C7-94C1-039F4AAB4DDB}">
      <text>
        <t>[Comentario encadenado]
Tu versión de Excel te permite leer este comentario encadenado; sin embargo, las ediciones que se apliquen se quitarán si el archivo se abre en una versión más reciente de Excel. Más información: https://go.microsoft.com/fwlink/?linkid=870924
Comentario:
    Generar información e indentificar mecanismos de financiemiento como insumos para la formulación de un Plan de soluciones financieras para empresas comunitarias</t>
      </text>
    </comment>
    <comment ref="E41" authorId="31" shapeId="0" xr:uid="{7B0DDDD5-0C8B-427F-9407-C0A787C8586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fechas. </t>
      </text>
    </comment>
    <comment ref="G41" authorId="32" shapeId="0" xr:uid="{0C7E1EEF-38B0-4191-8695-58EAE2F7578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Este presupuesto sería parte de SECTUR y se empleará la herramienta de PNUD. </t>
      </text>
    </comment>
    <comment ref="K41" authorId="33" shapeId="0" xr:uid="{17B19BA6-741A-43AF-B09F-84B523200C11}">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Este presupuesto sería parte de SECTUR y se empleará la herramienta de PNUD. </t>
      </text>
    </comment>
    <comment ref="D44" authorId="34" shapeId="0" xr:uid="{0E46BAAF-8F87-4662-A310-0C79E3968FDA}">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Aquí se mantendrá el porcentaje de convenios para establecer de manera clara cómo se está aportando en la valorización de los servicios, así como el número de alianzas comerciales implementadas. </t>
      </text>
    </comment>
    <comment ref="C45" authorId="35" shapeId="0" xr:uid="{E9D9A5BA-9733-431D-A168-B74D62925852}">
      <text>
        <t>[Comentario encadenado]
Tu versión de Excel te permite leer este comentario encadenado; sin embargo, las ediciones que se apliquen se quitarán si el archivo se abre en una versión más reciente de Excel. Más información: https://go.microsoft.com/fwlink/?linkid=870924
Comentario:
    Vinculación en 2025 y difusión en 2026</t>
      </text>
    </comment>
    <comment ref="E45" authorId="36" shapeId="0" xr:uid="{02661CDB-2261-4137-959C-12FE0F8D0F3B}">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fechas. </t>
      </text>
    </comment>
    <comment ref="E48" authorId="37" shapeId="0" xr:uid="{56223F5F-D29B-499C-A970-CE28B97A34A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fechas. </t>
      </text>
    </comment>
    <comment ref="C49" authorId="38" shapeId="0" xr:uid="{84CC09BD-4AD1-4D66-858F-FE9837BCA162}">
      <text>
        <t>[Comentario encadenado]
Tu versión de Excel te permite leer este comentario encadenado; sin embargo, las ediciones que se apliquen se quitarán si el archivo se abre en una versión más reciente de Excel. Más información: https://go.microsoft.com/fwlink/?linkid=870924
Comentario:
    Primero necesitamos la ZDTS. se prodría cambiar por: Formulación de propuesta  para la conformación del órgano gestor de turismo y reglamento interno
Respuesta:
    Elaborar la propuesta en coordinación con la nueva administración municipal.</t>
      </text>
    </comment>
    <comment ref="E49" authorId="39" shapeId="0" xr:uid="{4655900F-A016-43BF-B21F-2264CA3D004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Aún no esta la ZDTS, hay que ajustar fechas
Respuesta:
    Revisar propuesta de fecha. </t>
      </text>
    </comment>
    <comment ref="G58" authorId="40" shapeId="0" xr:uid="{C676D12B-6AA2-4FF4-84FD-EE86854B3BE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Consultoria persona moral. </t>
      </text>
    </comment>
    <comment ref="J59" authorId="41" shapeId="0" xr:uid="{C4844F9C-C6F8-4D0B-8E42-8C5C0BC1F55E}">
      <text>
        <t>[Comentario encadenado]
Tu versión de Excel te permite leer este comentario encadenado; sin embargo, las ediciones que se apliquen se quitarán si el archivo se abre en una versión más reciente de Excel. Más información: https://go.microsoft.com/fwlink/?linkid=870924
Comentario:
    Convenio con CONABIO</t>
      </text>
    </comment>
    <comment ref="G60" authorId="42" shapeId="0" xr:uid="{D35FACAE-FA50-489A-8F91-97F83ACA5684}">
      <text>
        <t>[Comentario encadenado]
Tu versión de Excel te permite leer este comentario encadenado; sin embargo, las ediciones que se apliquen se quitarán si el archivo se abre en una versión más reciente de Excel. Más información: https://go.microsoft.com/fwlink/?linkid=870924
Comentario:
    Talleres, reuniones.</t>
      </text>
    </comment>
    <comment ref="G62" authorId="43" shapeId="0" xr:uid="{04DDEF9B-33A2-4721-B392-F18966CBA530}">
      <text>
        <t>[Comentario encadenado]
Tu versión de Excel te permite leer este comentario encadenado; sin embargo, las ediciones que se apliquen se quitarán si el archivo se abre en una versión más reciente de Excel. Más información: https://go.microsoft.com/fwlink/?linkid=870924
Comentario:
    Con esta actividad se atiende Plan de pueblos indígenas y género</t>
      </text>
    </comment>
    <comment ref="V62" authorId="44" shapeId="0" xr:uid="{7A977F88-2686-47D7-B0A3-7548C3293287}">
      <text>
        <t>[Comentario encadenado]
Tu versión de Excel te permite leer este comentario encadenado; sin embargo, las ediciones que se apliquen se quitarán si el archivo se abre en una versión más reciente de Excel. Más información: https://go.microsoft.com/fwlink/?linkid=870924
Comentario:
    Impresión de guías para difusión en viajes</t>
      </text>
    </comment>
    <comment ref="C65" authorId="45" shapeId="0" xr:uid="{1746D9FD-E0CE-4989-864F-3C450D1448BA}">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Incorporar el lanzamiento de una campaña específica para el destino
Respuesta:
    De eso sólo me quedaría la duda si la campaña no sería más bien en el componente 4. </t>
      </text>
    </comment>
    <comment ref="F65" authorId="46" shapeId="0" xr:uid="{7426FE3C-965A-4800-B506-FF9F12A50C62}">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t>
      </text>
    </comment>
    <comment ref="C66" authorId="47" shapeId="0" xr:uid="{F592661F-FAE4-4513-8806-0EEA258A543D}">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Especificar que se hará este año, que se tiene programado.
Respuesta:
    Ejemplo dos intercambios entre emprendimientos comunitarios
Respuesta:
    De esta actividad no se identificaron acciones especificas en el cronograma. Poner las fechas en las que se espera tener los talleres, eventos, etc. </t>
      </text>
    </comment>
    <comment ref="E66" authorId="48" shapeId="0" xr:uid="{95AF88B0-039A-4368-869B-5AAB58BDB68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fechas. </t>
      </text>
    </comment>
    <comment ref="C67" authorId="49" shapeId="0" xr:uid="{870483B2-BA31-41FE-A2BC-A55A2CEB5F8B}">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Este año se llegarían a 4 empresas aproximadamente, por lo que la meta del año pasado baja de 20 a 16 empresas. </t>
      </text>
    </comment>
    <comment ref="C68" authorId="50" shapeId="0" xr:uid="{5A1E5D95-D193-40AB-85EF-982519562A9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cuadro de empresas comunitarias en reunión de seguimiento. 
Respuesta:
    Que actividades o productos enlistar, para poder medir
Respuesta:
    Retomar lo que establecimos en el cronograma: Identificar emprendimientos comunitarios potenciales, desarrollar planes de negocios de 4 emprendimientos, integrar criterios de conservación de la biodiversidad en 5 emprendimientos
Respuesta:
    Identificar el nivel de madurez de los emprendimientos.
Convenios de colaboración con isntutuciones estatales para el fortalecimiento de emprendimientos
Respuesta:
    Esta actividad de acuerdo al cronograma se encuentra de manera continua para el tiempo que resta del proyecto. </t>
      </text>
    </comment>
    <comment ref="G69" authorId="51" shapeId="0" xr:uid="{C1287BE6-C751-44B4-91BE-10F33C578C1F}">
      <text>
        <t>[Comentario encadenado]
Tu versión de Excel te permite leer este comentario encadenado; sin embargo, las ediciones que se apliquen se quitarán si el archivo se abre en una versión más reciente de Excel. Más información: https://go.microsoft.com/fwlink/?linkid=870924
Comentario:
    ¿A qué se refieren las celdas resaltadas por el equipo de ASK en su POA enviado a UCP?</t>
      </text>
    </comment>
    <comment ref="C71" authorId="52" shapeId="0" xr:uid="{50E8CB71-38F2-4AB3-8081-4D529BE8A24A}">
      <text>
        <t>[Comentario encadenado]
Tu versión de Excel te permite leer este comentario encadenado; sin embargo, las ediciones que se apliquen se quitarán si el archivo se abre en una versión más reciente de Excel. Más información: https://go.microsoft.com/fwlink/?linkid=870924
Comentario:
    Implementar al menos tres acciones en el marco de la EATSBO
Respuesta:
    Definición de acciones que realizará el equipo sobre la EATSBO</t>
      </text>
    </comment>
    <comment ref="C72" authorId="53" shapeId="0" xr:uid="{02C7BD97-666E-4907-B754-3CB656468E5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Actividades conforme al cronograma. </t>
      </text>
    </comment>
    <comment ref="C73" authorId="54" shapeId="0" xr:uid="{CA314D9D-ACE3-4DBA-B8A3-045A23F956C2}">
      <text>
        <t>[Comentario encadenado]
Tu versión de Excel te permite leer este comentario encadenado; sin embargo, las ediciones que se apliquen se quitarán si el archivo se abre en una versión más reciente de Excel. Más información: https://go.microsoft.com/fwlink/?linkid=870924
Comentario:
    Especificar la meta para el presente año.</t>
      </text>
    </comment>
    <comment ref="E74" authorId="55" shapeId="0" xr:uid="{8F7531AB-8C2B-4040-9E0A-A2B160EBE5CD}">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fechas</t>
      </text>
    </comment>
    <comment ref="C75" authorId="56" shapeId="0" xr:uid="{2E0854E5-0ADE-456A-A64B-7B3FE4296C2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Sugiero ajustar la redacción para no estar repitiendo,  ser específicos y poder medir. Ejemplo: Implementar el programa de educación ambiental en al menos cinco comunidades del destino
Respuesta:
    Desglosar por trimestre lo que se hará en el año. </t>
      </text>
    </comment>
    <comment ref="E75" authorId="57" shapeId="0" xr:uid="{89C6B375-1981-4307-99A8-5C496C2C8AF9}">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las fechas.</t>
      </text>
    </comment>
    <comment ref="C76" authorId="58" shapeId="0" xr:uid="{62B0F27C-BC11-4C91-B116-3A3408D31E9B}">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especificar el como y la meta, por ejemplo: identificar el rol de las mujeres en todos los emprendimientos comunitarios e impelentar un proceso formativo dirigido a mujeres en materia de administración de proyecto
Respuesta:
    Desglosar por trimestre lo que se hará en el año. </t>
      </text>
    </comment>
    <comment ref="E78" authorId="59" shapeId="0" xr:uid="{4A8EA023-981B-4C83-9664-72B8261E0075}">
      <text>
        <t>[Comentario encadenado]
Tu versión de Excel te permite leer este comentario encadenado; sin embargo, las ediciones que se apliquen se quitarán si el archivo se abre en una versión más reciente de Excel. Más información: https://go.microsoft.com/fwlink/?linkid=870924
Comentario:
    ¿Qué significan estas celdas resaltadas por el equipo de ISLA?</t>
      </text>
    </comment>
    <comment ref="C80" authorId="60" shapeId="0" xr:uid="{B1654FD9-7CE9-44ED-A16B-A5C7BAB833B1}">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Agregada por ISLA en última versión de POA 2025. </t>
      </text>
    </comment>
    <comment ref="C83" authorId="61" shapeId="0" xr:uid="{1A6D204B-2725-4F73-A403-352A09A5CA8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Describir cada uno de los ranchos y desglosar por fases.  </t>
      </text>
    </comment>
    <comment ref="E84" authorId="62" shapeId="0" xr:uid="{91D2755B-CE29-46E8-98C5-9E53B774948A}">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Si esta actividad está proyectada para 2026, no sería conveniente retomarla en el POA 2025, ya que no se le daría seguimiento, ¿el presupuesto asignado corresponde a 2025 o 2026? De no realizarse en 2025 quitarlo de este POA. </t>
      </text>
    </comment>
    <comment ref="C85" authorId="63" shapeId="0" xr:uid="{7C44CC8A-4A99-4323-A9FD-AC589517D8EE}">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Agregada por ISLA en última versión de POA 2025. </t>
      </text>
    </comment>
    <comment ref="E87" authorId="64" shapeId="0" xr:uid="{157B0A17-15E5-497C-BFCA-8F8195E20EB4}">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fechas para ajustar tiempos en caso de ser necesario. 
Respuesta:
    Se ajustó fecha en última versión de POA 2025.</t>
      </text>
    </comment>
    <comment ref="C88" authorId="65" shapeId="0" xr:uid="{59EEF1DA-4C28-4CCB-875E-6B4B0956BD48}">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Desglosar por fases para el seguimiento. </t>
      </text>
    </comment>
    <comment ref="B89" authorId="66" shapeId="0" xr:uid="{110148BD-2926-440A-B4DD-F6ED62E683EE}">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periodo de monitoreo y ajustar fechas en caso de ser necesario. </t>
      </text>
    </comment>
    <comment ref="C94" authorId="67" shapeId="0" xr:uid="{68F63A74-BA93-46B7-9EC9-7A634069FB73}">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propone complementar esta actividad con el estudio sobre metodologías comparativas de restauración. </t>
      </text>
    </comment>
    <comment ref="C97" authorId="68" shapeId="0" xr:uid="{9BD76B14-D5F2-4863-9063-160165DD2E49}">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agregada desde última propuesta de POA 2025 de ISLA</t>
      </text>
    </comment>
    <comment ref="C99" authorId="69" shapeId="0" xr:uid="{EAEBFE1A-F8E1-40BA-BC92-008226AF091B}">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propuesta de meses de implementación de cada actividad</t>
      </text>
    </comment>
    <comment ref="C100" authorId="70" shapeId="0" xr:uid="{83E54076-6ADB-46B1-97A1-A519A44C62AD}">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propuesta de meses de implementación de cada actividad</t>
      </text>
    </comment>
    <comment ref="C102" authorId="71" shapeId="0" xr:uid="{27253A47-9619-4614-BBD5-1E257D5CAC7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deberá contemplar al menos 3,000USD ya que no se planeo presupuesto para esta actividad. </t>
      </text>
    </comment>
    <comment ref="C105" authorId="72" shapeId="0" xr:uid="{F2A2A375-4684-4F5E-86CE-97FBE317C7B4}">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redacción propuesta.</t>
      </text>
    </comment>
    <comment ref="G105" authorId="73" shapeId="0" xr:uid="{CD3247F0-6BB0-452E-B7D2-DDA41302A003}">
      <text>
        <t>[Comentario encadenado]
Tu versión de Excel te permite leer este comentario encadenado; sin embargo, las ediciones que se apliquen se quitarán si el archivo se abre en una versión más reciente de Excel. Más información: https://go.microsoft.com/fwlink/?linkid=870924
Comentario:
    ¿No será necesaria la participación de un consultor local para el diagnóstico?</t>
      </text>
    </comment>
    <comment ref="E106" authorId="74" shapeId="0" xr:uid="{A3E7169F-D06B-45AC-8CD0-DB8366C0C09C}">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fechas, en teoría el Programa de Manejo de la Zona no podría realizarse sino una vez que se haya decretado la Zona</t>
      </text>
    </comment>
    <comment ref="C108" authorId="75" shapeId="0" xr:uid="{A3AABF71-D766-49C4-A5C8-8FFB6E1F7299}">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proponen las siguientes actividades para que se encuentren más aterrizadas y específicas: 
- Alianza para el monitoreo de corales en colaboración con CONANP. 
- Capacitación para el avistamiento de mamíferos marinos. 
- Capacitación y sensibilización de prestadores de servicios turísticos que trabajan en zonas arrecifales. </t>
      </text>
    </comment>
    <comment ref="E112" authorId="76" shapeId="0" xr:uid="{8EB7283C-E143-4FBC-A121-3EF771C5B3E5}">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propone modificar para julio 2025. </t>
      </text>
    </comment>
    <comment ref="C120" authorId="77" shapeId="0" xr:uid="{1672ADFE-7F11-4AB7-B3AB-3113A575D12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Esta actividad se refiere a la difusión de los productos y resultados del proyecto y se realizará en colaboración con la especialista en comunicación de UCP. </t>
      </text>
    </comment>
    <comment ref="C121" authorId="78" shapeId="0" xr:uid="{C7535F22-AFF0-48B3-9115-AF53A2732171}">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 coordinación con la especialista de comunicación para difundir las acciones del proyecto conforme a la imagen corporativa.</t>
      </text>
    </comment>
    <comment ref="C122" authorId="79" shapeId="0" xr:uid="{A16E28F1-6A07-41DD-8BA1-9377B2642AD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factibilidad de la actividad, y opción de que en primera instancia para definir el alcance y la estrategia de comunicación se realicen talleres con Secretarías locales y con socios. </t>
      </text>
    </comment>
    <comment ref="C127" authorId="80" shapeId="0" xr:uid="{83FF76CE-CE81-4D7F-ADFA-CEAADAECB5E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entre la especialista en comunicación y la especialista en gestión de conocimiento. </t>
      </text>
    </comment>
    <comment ref="C129" authorId="81" shapeId="0" xr:uid="{D2651588-9C32-4A70-9C65-239AA7EF2F9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Esta actividad se refiere a la difusión de los productos y resultados del proyecto y se realizará en colaboración con la especialista en comunicación de UCP. </t>
      </text>
    </comment>
    <comment ref="C130" authorId="82" shapeId="0" xr:uid="{7C35B0D7-55FC-4ACC-A664-2470AB8F66EC}">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 coordinación con la especialista de comunicación para difundir las acciones del proyecto conforme a la imagen corporativa.
Respuesta:
    Sugiero establecer una meta para medir algo, 
Respuesta:
    Identificar al menos 2 foros o días relevantes en los que ya se tiene conocimiento que participarán para tenerlo mapeado y también para que pudiera tenerlo en mente Ameyalli para apoyarles y vincular al proyecto de acuerdo a la estrategia de comunicación. </t>
      </text>
    </comment>
    <comment ref="C131" authorId="83" shapeId="0" xr:uid="{2F655812-22B9-4832-8D14-224A8CD7858E}">
      <text>
        <t>[Comentario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 coordinación con la especialista de comunicación para difundir las acciones del proyecto conforme a la imagen corporativa.
Respuesta:
    especificar alcance, por ejemplo a nivel del destino o en el estado de Quintana Roo</t>
      </text>
    </comment>
    <comment ref="G131" authorId="84" shapeId="0" xr:uid="{8A89571F-4043-479E-9BCB-0CC4DEF7C5CD}">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El subrayado viene de ASK, especificar por qué se encuentra resaltado. </t>
      </text>
    </comment>
    <comment ref="C132" authorId="85" shapeId="0" xr:uid="{AC21CAA2-B090-43DC-BD75-D15382CBD2E8}">
      <text>
        <t>[Comentario encadenado]
Tu versión de Excel te permite leer este comentario encadenado; sin embargo, las ediciones que se apliquen se quitarán si el archivo se abre en una versión más reciente de Excel. Más información: https://go.microsoft.com/fwlink/?linkid=870924
Comentario:
    Reunión presencial entre socios y y aliados  para compartir experiencias y alinear procesos</t>
      </text>
    </comment>
    <comment ref="G133" authorId="86" shapeId="0" xr:uid="{BD21EC88-8D95-4F45-A808-45E134A97B0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Conforme lo que hemos revisado de las Políticas del GEF sobre el ciclo de programas y proyectos, esta actividad se topa a la cantidad máxima que tenían programada en la línea presupuestaria de viajes para el componente 4, la cual son 9,000 USD o, en su defecto, el saldo remanente en caso de que ya se haya utilizado presupuesto en esta línea presupuestaria. </t>
      </text>
    </comment>
    <comment ref="C134" authorId="87" shapeId="0" xr:uid="{6FFE95F6-F957-47A1-8E1F-884D1B2F0B02}">
      <text>
        <t>[Comentario encadenado]
Tu versión de Excel te permite leer este comentario encadenado; sin embargo, las ediciones que se apliquen se quitarán si el archivo se abre en una versión más reciente de Excel. Más información: https://go.microsoft.com/fwlink/?linkid=870924
Comentario:
    especificar los productos de este año</t>
      </text>
    </comment>
    <comment ref="C136" authorId="88" shapeId="0" xr:uid="{6CED61D4-D569-476A-AE81-BD555AB866AA}">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Mencionar días y foros relevantes en los que participarían. Esta actividad se alineará a la estrategia de comunicación del proyecto. </t>
      </text>
    </comment>
    <comment ref="C138" authorId="89" shapeId="0" xr:uid="{DF6B4DB6-CE31-4176-8824-7582116BA817}">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si no será necesario presupuesto para viajes en esta actividad.</t>
      </text>
    </comment>
    <comment ref="G139" authorId="90" shapeId="0" xr:uid="{37750452-9EB0-4829-BDA2-78B0C40909C8}">
      <text>
        <t>[Comentario encadenado]
Tu versión de Excel te permite leer este comentario encadenado; sin embargo, las ediciones que se apliquen se quitarán si el archivo se abre en una versión más reciente de Excel. Más información: https://go.microsoft.com/fwlink/?linkid=870924
Comentario:
    ¿Este presupuesto no será el que se debería contemplar en la actividad de arriba?</t>
      </text>
    </comment>
    <comment ref="E140" authorId="91" shapeId="0" xr:uid="{81FD6390-00FA-4182-9F26-7B7D44BB7EE1}">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nuevas propuestas de fechas para este coloquio. </t>
      </text>
    </comment>
    <comment ref="C141" authorId="92" shapeId="0" xr:uid="{17AA61AC-2DEE-469C-BDB3-FD602E6C7681}">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Revisar si no será necesario presupuestar monto para publicaciones. </t>
      </text>
    </comment>
    <comment ref="G142" authorId="93" shapeId="0" xr:uid="{DCF6F79C-E923-4A42-910E-ACF892A7D204}">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No se destinaron recursos para esta publicación. Revisar si no será necesario destinar presupuesto para esta actividad. </t>
      </text>
    </comment>
    <comment ref="C143" authorId="94" shapeId="0" xr:uid="{57F467CB-F219-47F8-ADAE-F545A1E45E56}">
      <text>
        <t>[Comentario encadenado]
Tu versión de Excel te permite leer este comentario encadenado; sin embargo, las ediciones que se apliquen se quitarán si el archivo se abre en una versión más reciente de Excel. Más información: https://go.microsoft.com/fwlink/?linkid=870924
Comentario:
    Esta actividad se refiere a la difusión de los productos y resultados del proyecto y se realizará en colaboración con la especialista en comunicación de UCP
Respuesta:
    Aui se puede mencionar : en coordinación con la Secretaría de Tursimo del Estado impulsar la campaña de productos turisticos y biodiversidad de la costa de Oaxaca
Respuesta:
    Sumar actores locales como la CONANP,  y otras secretarias como SEDECO, SEMAEDESO, MUJERES y Pueblos Indígenas, asi como ONGS.
Respuesta:
    Mencionar directamente en la actividad las vinculaciones con las instituciones.</t>
      </text>
    </comment>
    <comment ref="C144" authorId="95" shapeId="0" xr:uid="{2C5642C3-0ECB-4B00-AC0B-01918A20425B}">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Actividad en coordinación con la especialista de comunicación para difundir las acciones del proyecto conforme a la imagen corporativa.
Respuesta:
    Hay que identificar los días importantes y nombrarlos para tener referencte de medición
Respuesta:
    Elaboran un plan de comunicación con base a fechas, así como a materiales  de contenido a generar,
Respuesta:
    Adicionalmente se estan construyendo webinarios que abonen a esta actividad
Respuesta:
    Mencionar en la actividad los días y foros relevantes que ya se tienen mapeados. </t>
      </text>
    </comment>
    <comment ref="C145" authorId="96" shapeId="0" xr:uid="{BAD818D7-12F8-4CE9-B532-B6220B7C3DDF}">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Un intercambio presencial entre socios para compartir experiencias, productos y alinear procesos </t>
      </text>
    </comment>
    <comment ref="C146" authorId="97" shapeId="0" xr:uid="{C416E707-8B7F-4A4A-AB7F-4EC0F5BA0BE8}">
      <text>
        <t>[Comentario encadenado]
Tu versión de Excel te permite leer este comentario encadenado; sin embargo, las ediciones que se apliquen se quitarán si el archivo se abre en una versión más reciente de Excel. Más información: https://go.microsoft.com/fwlink/?linkid=870924
Comentario:
    ACCIONES DE LA UCP (ESPECIALISTA DE GESTION DE CONOCIMIENTO)
Respuesta:
    Participar en la comunidad de aprendizaje, cuando menos en tres webinars</t>
      </text>
    </comment>
    <comment ref="G146" authorId="98" shapeId="0" xr:uid="{988C4217-2A49-4975-8BBF-857AA53E961C}">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si es necesario tanto presupuesto para esta actividad o ¿qué se espera realizar aquí?</t>
      </text>
    </comment>
    <comment ref="G147" authorId="99" shapeId="0" xr:uid="{6C805527-7946-4135-9104-DE5389CDD4E7}">
      <text>
        <t>[Comentario encadenado]
Tu versión de Excel te permite leer este comentario encadenado; sin embargo, las ediciones que se apliquen se quitarán si el archivo se abre en una versión más reciente de Excel. Más información: https://go.microsoft.com/fwlink/?linkid=870924
Comentario:
    Revisar si es necesario tanto presupuesto para esta actividad o ¿qué se espera realizar aquí?</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tc={81A5918B-4145-43D4-AF66-DAFF5C6B2A46}</author>
  </authors>
  <commentList>
    <comment ref="C85" authorId="0" shapeId="0" xr:uid="{81A5918B-4145-43D4-AF66-DAFF5C6B2A46}">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En proceso de análisis. </t>
      </text>
    </comment>
  </commentList>
</comments>
</file>

<file path=xl/sharedStrings.xml><?xml version="1.0" encoding="utf-8"?>
<sst xmlns="http://schemas.openxmlformats.org/spreadsheetml/2006/main" count="2317" uniqueCount="323">
  <si>
    <t>PLAN OPERATIVO ANUAL (POA) - Proyecto 00100949 "Integración de los criterios de conservación de la biodiversidad en el Sector Turístico (IBT) de México con énfasis en los ecosistemas costeros ricos en biodiversidad"</t>
  </si>
  <si>
    <t>Resultado 1</t>
  </si>
  <si>
    <t>Cronograma</t>
  </si>
  <si>
    <t>Presupuesto</t>
  </si>
  <si>
    <t>Responsable</t>
  </si>
  <si>
    <t>Productos</t>
  </si>
  <si>
    <t>Versión final</t>
  </si>
  <si>
    <t>Indicadores y mecanismos de verificación</t>
  </si>
  <si>
    <t>Fecha inicio</t>
  </si>
  <si>
    <t>Fecha terminación</t>
  </si>
  <si>
    <t>GEF</t>
  </si>
  <si>
    <t>COF</t>
  </si>
  <si>
    <t>71200
Consultores 
Internacionales</t>
  </si>
  <si>
    <t>71300
Consultores locales</t>
  </si>
  <si>
    <t>71400
Personal nómina</t>
  </si>
  <si>
    <t>71600
Viajes</t>
  </si>
  <si>
    <t>72100
Contratos empresas</t>
  </si>
  <si>
    <t>72200
Equipo y mobiliario</t>
  </si>
  <si>
    <t>72300
Materiales y Bienes</t>
  </si>
  <si>
    <t>72400
Equipo de comunicaciones
y audiovisual</t>
  </si>
  <si>
    <t>72500
Material de oficina</t>
  </si>
  <si>
    <t>72800
Equipo de TIC</t>
  </si>
  <si>
    <t>73400
Renta y Mant de Equipo</t>
  </si>
  <si>
    <t>74100
Servicios
Profesionales (auditoria)</t>
  </si>
  <si>
    <t>74200
Productos
audiovisuales e impresos</t>
  </si>
  <si>
    <t>74500 
Misceláneos</t>
  </si>
  <si>
    <t>75700
Talleres, reuniones</t>
  </si>
  <si>
    <t>SECTUR</t>
  </si>
  <si>
    <t>Producto 1.1.1 Fortalecimiento de la Ley General de Turismo y de otros instrumentos de políticas sectoriales relevantes para que incluyan salvaguardas obligatorias de conservación de la biodiversidad en el desarrollo turístico y en las operaciones de las zonas costeras</t>
  </si>
  <si>
    <t>Indicadores 5 y 6</t>
  </si>
  <si>
    <t> </t>
  </si>
  <si>
    <t>Estrategia publicada
Indicadores 5 y 6</t>
  </si>
  <si>
    <t>01-ene-24</t>
  </si>
  <si>
    <t>Impresión de la "Estrategia de Actividades Turísticas Sostenibles basadas en el Océano" (EATSBO)</t>
  </si>
  <si>
    <t xml:space="preserve"> Taller CONABIO -SECTUR - PNUD- 
"Incorporar metas del sector turístico a las contribuciones nacionales para el Marco Mundial de Biodiversidad Kunming-Montreal"</t>
  </si>
  <si>
    <t xml:space="preserve">Indicador 5 </t>
  </si>
  <si>
    <t>01-abr-24</t>
  </si>
  <si>
    <t>Indicador 6</t>
  </si>
  <si>
    <t>Producto 1.1.2 Conservación de la Biodiversidad integrada a la planeación y regulaciones turísticas, dando como resultado una coherencia entre políticas/regulaciones y la Ley General de Turismo y los instrumentos regulatorios/normativos relacionados</t>
  </si>
  <si>
    <t xml:space="preserve">Replica de estudios de Limite de Cambio Aceptable (LCA) y Capacidad de Carga (CC) para regular las actividades turístico-recreativas en Huatulco, Oaxaca y Maya Ka'an, Quintana Roo. </t>
  </si>
  <si>
    <t>31-dic-24</t>
  </si>
  <si>
    <t>Lineamientos fortalecidos y pautas elaboradas
Indicadores 5 y 6</t>
  </si>
  <si>
    <r>
      <t>Garantizar+F13:M13</t>
    </r>
    <r>
      <rPr>
        <sz val="8"/>
        <color rgb="FFFFFFFF"/>
        <rFont val="Arial"/>
        <family val="2"/>
      </rPr>
      <t>de Medio Ambiente y de Desarrollo Rural (en coordinación con SEMARNAT y Agricultura).</t>
    </r>
  </si>
  <si>
    <t>Estrategia implementada
Indicadores 5 y 6</t>
  </si>
  <si>
    <t>Producto 1.1.3 Marco de Cumplimiento establecido para garantizar la aplicación de los instrumentos regulatorios para la conservación de la BD en la planeación y operación de las actividades y servicios turísticos.</t>
  </si>
  <si>
    <t>Informes de las reuniones y acuerdos obtenidos en el marco del Comité
Indicador 7</t>
  </si>
  <si>
    <t>Producto 1.2.1 Programa de desarrollo de capacidades institucionalizado en SECTUR, secretarías estatales, sector privado, operadores turísticos, ayuntamientos y organizaciones de la sociedad civil con al menos 200 personas capacitadas en turismo compatible con la conservación de la biodiversidad, así como en la aplicación de programas de ordenamiento para el final del proyecto</t>
  </si>
  <si>
    <t>Programa desarrollado
Indicador 5.</t>
  </si>
  <si>
    <t>SECTUR, SEMARNAT, SETUES, UABCS, ISLA</t>
  </si>
  <si>
    <t>SECTUR y sitios piloto</t>
  </si>
  <si>
    <t>Producto 1.2.3 Sistema de Monitoreo y Cumplimiento establecido para promover el uso sustentable de la BD y la definición de los límites de cambio aceptable en ecosistemas importantes para apoyar las medidas adaptativas con el fin de reducir los impactos del turismo.</t>
  </si>
  <si>
    <t>Implementar los criterios y salvaguardas para integrar la conservación de la biodiversidad en el sector turístico en las actividades del proyecto.</t>
  </si>
  <si>
    <t>Gestión</t>
  </si>
  <si>
    <t>Acompañamiento y seguimiento técnico a los sitios de implementación. (Misiones de terreno)</t>
  </si>
  <si>
    <t>Taller de planeación estratégica para incorporar los resultados de la Evaluación de Medio Término</t>
  </si>
  <si>
    <t>HONORARIOS UCP</t>
  </si>
  <si>
    <t>TOTAL RESULTADO 1</t>
  </si>
  <si>
    <t>Resultado 2</t>
  </si>
  <si>
    <t>Producto 2.1.1 Las asociaciones descentralizadas para la acción colectiva (por ejemplo: asociaciones relacionadas con el paisaje/asociaciones de las partes interesadas) se convierten en el mecanismo operativo para los mecanismos normativos y de mercados</t>
  </si>
  <si>
    <t>Indicador 10</t>
  </si>
  <si>
    <t>Plan de trabajo con la alianza ABC u otros
Indicador 10</t>
  </si>
  <si>
    <t>Producto 2.2.1 Plan de Negocios para Destinos Sostenibles:
Desarrollar todos los instrumentos necesarios (tales como lineamientos y manuales operativos) para el funcionamiento y el manejo de los mecanismos financieros:</t>
  </si>
  <si>
    <t>Manuales y guías para planes de negocio con salvaguardas
Indicador 8.</t>
  </si>
  <si>
    <t>Producto 2.2.2 Mecanismos de financiamiento de conservación alineados en el sector turístico para promover la conservación de la biodiversidad y el desarrollo regional en las Zonas de Desarrollo Turístico Sustentable.</t>
  </si>
  <si>
    <t xml:space="preserve">En coordinación con el proyecto BIOFIN establecer:
1.-  Establecer los programas operativos e identificar actividades detonadoras. 
2.- Brechas financieras.
3.- Identificación de recursos para el ejercicio de recursos;
4.- Fuentes de financiamiento </t>
  </si>
  <si>
    <t>Mecanismos financieros establecidos 
Indicador 9</t>
  </si>
  <si>
    <t>ASK</t>
  </si>
  <si>
    <t>Núm. de alianzas (formalizados mediante convenios de colaboración)
Indicador 9.</t>
  </si>
  <si>
    <t>TOTAL RESULTADO 2</t>
  </si>
  <si>
    <t>Resultado 3</t>
  </si>
  <si>
    <t>Producto 3.1.3 Programas de desarrollo turístico a nivel de paisaje revisados, adoptados e implementados por parte de SECTUR, que abarquen las cuencas y corredores costeros prioritarios en las 3 áreas seleccionadas.</t>
  </si>
  <si>
    <t xml:space="preserve">Elaborar el Programa de Manejo para las Zonas de Desarrollo Turístico Sustentable y las figuras que se definan en los sitios piloto. </t>
  </si>
  <si>
    <t>Contenido de los programas de manejo.
Indicador 11.</t>
  </si>
  <si>
    <t>Producto 3.1.4 Los modelos demostrativos prueban las metodologías, implementación y monitoreo de biodiversidad en modalidades de Desarrollo Turístico Sustentable en 3 áreas prioritarias.</t>
  </si>
  <si>
    <t xml:space="preserve">Propuesta de Convenio de colaboración entre SECTUR-CONABIO para: 
- Construcción del Sistema de Monitoreo de Biodiversidad integrado al sector Turístico. 
- Publicación digital del Estudio de Estado de la Biodiversidad.
- Publicación digital de la Estrategia de Conservación y Uso de la Biodiversidad con énfasis en el sector turístico. </t>
  </si>
  <si>
    <t>Propuesta de convenio
Indicador 13.</t>
  </si>
  <si>
    <t>Construcción del Sistema de Monitoreo de Biodiversidad integrado al sector Turístico a través de un taller. SECTUR-CONABIO</t>
  </si>
  <si>
    <t>Sistema de monitoreo de Biodiversidad 
Indicador 13</t>
  </si>
  <si>
    <t>Implementación del Sistema de Monitoreo de Biodiversidad integrado al sector Turístico a través de. SECTUR-CONABIO</t>
  </si>
  <si>
    <t>Producto 3.2.1 Promoción de medios de vida sostenibles en comunidades relacionadas con las áreas piloto</t>
  </si>
  <si>
    <t>Producto 3.2.2 Impulso de los medios de vida de mujeres y jóvenes, incluyendo su empoderamiento y participación a nivel local.</t>
  </si>
  <si>
    <t>Desarrollar la alineación y armonización de los criterios de integración de conservación de la biodiversidad en los instrumentos de ordenamiento territorial en BCS, de acuerdo a la Guía Metodológica de Ordenamiento Turístico Regional y Local.</t>
  </si>
  <si>
    <t>Instrumentos alineados.
Indicador 12.</t>
  </si>
  <si>
    <t>Resultado 4</t>
  </si>
  <si>
    <t>Producto 4.1.1 Campaña de concientización entre las diferentes partes interesadas y los usuarios de servicios turísticos para promover un comportamiento diferente, equilibrar una producción y consumo responsable de instalaciones, bienes y servicios turísticos</t>
  </si>
  <si>
    <t>Kit de herramientas de comunicación y concientización 
Indicador 15</t>
  </si>
  <si>
    <t xml:space="preserve">Producto 4.1.2 Campaña de comunicación realizada conjuntamente entre los actores públicos y privados para posicionar a México como un destino turístico amigable con la BD e incrementar la conciencia de los turistas acerca de posibles acciones de conservación. </t>
  </si>
  <si>
    <t xml:space="preserve">Implementar una campaña de comunicación de Turismo sustentable amigable con la BD, enfocado a diferentes audiencias y probando diferentes medios. </t>
  </si>
  <si>
    <t>Campaña implementada
Indicador 15</t>
  </si>
  <si>
    <t>Seguimiento y soporte a la página web del proyecto</t>
  </si>
  <si>
    <t>Página web operando
Indicador 15</t>
  </si>
  <si>
    <t>Producto 4.1.3 Lecciones aprendidas, guías y herramientas sistematizadas para el desarrollo y la réplica de servicios e instalaciones turísticos que sean amigables con la BD</t>
  </si>
  <si>
    <t>Reuniones anuales con los sitios piloto para compartir experiencias y alinear procesos</t>
  </si>
  <si>
    <t>Resultados de las reuniones
Indicadores 15 y 16</t>
  </si>
  <si>
    <t>TOTAL PRODUCTO 4</t>
  </si>
  <si>
    <t>TOTAL PROYECTO 00100949</t>
  </si>
  <si>
    <t xml:space="preserve">Servicios de consultoría para el análisis normativo y evaluación de la efectividad e impacto en la conservación de biodiversidad por la aplicación de las diferentes Normas Oficiales Mexicanas (NOM), Normas Mexicanas (NMX), buenas prácticas y sistemas de certificación aplicables al sector turístico en México
CONTINUIDAD TORS Pendiente </t>
  </si>
  <si>
    <t>Actualización de la Estrategia para el turismo comunitario y de naturaleza en México integrando criterios de conservación de la biodiversidad y salvaguardas sociales</t>
  </si>
  <si>
    <t>Propuesta de estrategia
Indicadores 5 y 6</t>
  </si>
  <si>
    <t xml:space="preserve">Impulsar a través de talleres la propuesta de la Ley General de Turismo y su Reglamento para asegurar la adopción de criterios de conservación de la biodiversidad de sustentabilidad y salvaguardas sociales. </t>
  </si>
  <si>
    <t>Reuniones para el impulso a la Propuesta de la LGT
Indicadores 5 y 6</t>
  </si>
  <si>
    <t xml:space="preserve">Propuesta de actualización de la NOM 09 2002 para incluir criterios de conservación de la biodiversidad,    actualizar, garantizar su mejor aplicción y la sustentabilidad, así como una mejor reglamentación para los guías de turistas orientados hacia la naturaleza, con perspectiva de género (vinculación con Unidad de Igualdad de Género y la Unidad de Certificación) </t>
  </si>
  <si>
    <t>Propuesta de actualización
Indicadores 2 y 6</t>
  </si>
  <si>
    <t>Seguimiento a la implementación de la Meta 14 del Marco Mundial de Biodiversidad Kunming-Montreal.</t>
  </si>
  <si>
    <t>Estudios de LCA y CC para Maya Ka'an y Huatulco
Indicador 5</t>
  </si>
  <si>
    <t>Analizar y Fortalecer los lineamientos de ZDTS.
Simplificación de lineamientos y contenidos de  Programas de Manejo de las Zonas de Desarrollo Turístico Sustentable (ZDTS) que incluya integración de acciones para incoporación efectiva de comunidades,  conservación de la biodiversidad,  enfoque de género, una visión intercultural, monitoreo y evaluación.</t>
  </si>
  <si>
    <t>Seguimiento a la implementación de la Estrategia de Actividades Turísticas Sustentables Basadas en el Océano (EATSBO).
Implementación 2025 incluye: 
- Monitoreo de ballena, 
- Mejores prácticas, 
- Adaptación de mejores prácticas 
- Aplicación datamares</t>
  </si>
  <si>
    <t>Sesionar el Grupo 1 para impulsar su fortalecimiento.
Las sesiones integrarán: 
- Programa de capacitación 
- Análisis de implementación de EATSBO
- Criterios de conservación de la biodiversidad. 
- Ley General de Turismo y su reglamento.
- Estrategia de Turismo Comunitario y de Naturaleza
- Zonas de Desarrollo Turístico Sustentable
- Meta 14 MMKM</t>
  </si>
  <si>
    <t>Sesionar el CAT (Comité Asesor Técnico) trimestralmente.
Reuniones semestrales de coordinación entre SECTUR, SEMARNAT, CONABIO, CONANP, CONAFOR y Gobiernos estatales según se requiera sobre las actividades específicas del proyecto 
- Monitoreo
- Estrategia de turismo comunitario y de naturaleza
- Ley General de Turismo
- Meta 14 MMKM
- Pago por Servicios Ambientales</t>
  </si>
  <si>
    <t>Informes de las reuniones y acuerdos con SERMARNAT y CONANP
Indicadores 5 y 7</t>
  </si>
  <si>
    <t>Diseñar contenidos de un programa de capacitación integral   dirigido a tres públicos objetivo: funcionarios públicos (SECTUR y los gobiernos estatales y municipales), sector privado  y sector social comunitario (prestadores de servicios turísticos y organizaciones de la sociedad civil) que incluya enfoque de género y pueblos indígenas y salvaguardas</t>
  </si>
  <si>
    <t>Diseño gráfico para contenidos del programa de capacitación en línea</t>
  </si>
  <si>
    <t>Desarrollar  caja de herramientas para el fortalecimiento  de grupos comunitarios que desarrollan turismo a fin de dar herramientas, atender requerimientos, impulsar sus destinos, mantener actualizada la información nacional e incorporar niveles de sustentabilidad incluyendo la conservación de la bidiversidad</t>
  </si>
  <si>
    <t>App desarrollada
Indicador 5</t>
  </si>
  <si>
    <t xml:space="preserve">
Acompañamiento e inducción a los gobiernos locales de los 3 sitios piloto para la integración de la BD y su conservación en el sector turístico. 
- Gestión para turismo comunitario y de la naturaleza
- Programa de capacitación 
- Ley General de Turismo
- Financiamiento
- Criterios y salvaguardas</t>
  </si>
  <si>
    <t>Núm. de funcionarios de gobierno capacitados
Indicador 3. 
Indicador 6</t>
  </si>
  <si>
    <t xml:space="preserve">Diseño en PDF de  la Guía de LCA y CC para la integración de los criterios de conservación de integración de biodiversidad en programas de manejo de ZDTS, Corredores Turísticos,  Circuitos Tursticos y otras figuras de ordenamiento turístico y realizar su pilotaje. </t>
  </si>
  <si>
    <t>Guía impresa
Indicador 5</t>
  </si>
  <si>
    <t>Diseño e implementación del Sistema de Monitoreo: 
- Taller con CONABIO
- Identificación de protocolos
- Ajuste de app paisajes sostenibles
- Capacitación
- Equipamiento
- Manejo de datos</t>
  </si>
  <si>
    <t>Sistema de Monitoreo 
Indicador 5
Indicador 13</t>
  </si>
  <si>
    <t>Formalizar la participación de SECTUR en la alianza ABC2 y otros espacios para involucrar al sector privado y social en la integración de la biodiversidad en las empresas turísticas y atender fallas del mercado. 
2 reuniones anuales</t>
  </si>
  <si>
    <t>Fortalecer la relación con el sector social y privado para  la integración de la biodiversidad en las empresas turísticas y atender fallas del mercado, mediante la alianzas</t>
  </si>
  <si>
    <t xml:space="preserve">Documento y diseño en PDF de manual y guías para elborar planes de negocio con salvaguardas que contemplen la batería de salvaguardas y mecanismos de reconocimiento a empresas para conservar la biodiversidad. </t>
  </si>
  <si>
    <t>Planes de financiamiento 
Indicador 9</t>
  </si>
  <si>
    <t xml:space="preserve">Diseñar una estrategia de reconocimiento para comunidades, prestadores de servicios, municipios o estados que implementen criterios de conservación de la biodiversidad en el sector turístico. DTC  </t>
  </si>
  <si>
    <t>Ajustar App de monitoreo biologico derivado del convenio entre Conservación y Sectur del proyecto GEF Paisajes Sostenibles</t>
  </si>
  <si>
    <t>Producto de la consultoría
Indicador 2
Indicador 3</t>
  </si>
  <si>
    <t>Seguimiento a la aplicación del Plan de Pueblos Indígenas del proyecto como mecanismos de salvaguarda ambiental y social. Elaboración de guía, aplicar en tres sitios</t>
  </si>
  <si>
    <t>Acciones de la Estrategia de Género implementadas
Indicador 2
Indicador 3</t>
  </si>
  <si>
    <t>Seguimiento a la aplicación de la Estrategia de Igualdad de Género del proyecto.  Elaboración de guía, aplicar en tres sitios</t>
  </si>
  <si>
    <t xml:space="preserve">Implementar la campaña de concientización a nivel local, adaptando el conjunto general de herramientas al contexto de cada sitio (integrando perspectiva de igualdad de género y lenguas locales).  </t>
  </si>
  <si>
    <t>Eventos y foros en los que participa el proyecto 
Indicador 15</t>
  </si>
  <si>
    <t>Participación en foros y días relevantes como: 
- ATMEX
- Tianguis turístico
- entre otros</t>
  </si>
  <si>
    <t>Reuniones de la comunidad de aprendizaje
Indicador 15</t>
  </si>
  <si>
    <r>
      <rPr>
        <sz val="8"/>
        <color rgb="FF000000"/>
        <rFont val="Arial"/>
      </rPr>
      <t xml:space="preserve">Impulsar 6 reuniones bimestrales de la comunidad de aprendizaje de turismo sustentable con énfasis en IBT que permita la gestión de conocimiento y el intercambio de experiencias entre actores clave del turismo </t>
    </r>
    <r>
      <rPr>
        <i/>
        <sz val="8"/>
        <color rgb="FF000000"/>
        <rFont val="Arial"/>
      </rPr>
      <t xml:space="preserve">en el que se promueva y priorice la inclusión del énfoque de género. </t>
    </r>
  </si>
  <si>
    <t>Resultados de las encuestas
Indicadores 15 y 16</t>
  </si>
  <si>
    <t xml:space="preserve">Aplicación de encuestas KAP y análisis de resultados de medio término del proyecto con el fin de brindar retroalimentación a los socios para mejorar la implementación de las actividades. </t>
  </si>
  <si>
    <t>Productos alineados a la imagen del proyecto
Indicadores 15 y 16</t>
  </si>
  <si>
    <t>Alineación de productos a la imagen del proyecto, sistematización y gestión de conocimiento a través de los productos y publicaciones desarrolladas en el marco del proyecto. 
Resumen técnico de productos para la caja de herramientas
Diseño en PDF de documentos para la caja de herramientas</t>
  </si>
  <si>
    <t>Guía para la formulación de Límite de Cambio Aceptable y Capacidad de Carga</t>
  </si>
  <si>
    <t xml:space="preserve">Implementar la campaña de concientización a nivel local, adaptando el conjunto general de herramientas al contexto de cada sitio (incluyendo sensibilidad de género y lenguas locales). </t>
  </si>
  <si>
    <t>Guía publicada
Indicador 14</t>
  </si>
  <si>
    <t>Elaboración el plan financiero del destino a largo plazo, a través del Organismo Gestor de Destino (OGD) a fin de garantizar la factibilidad financiera de Maya Ka’an, y para generar fondos que aseguren su sustentabilidad y la conservación de la BD con base en un proceso de planeación conjunta con SECTUR y la UCP-PNUD.</t>
  </si>
  <si>
    <t>Plan financiero
Indicador 1 
Indicador 8</t>
  </si>
  <si>
    <t>Mecanismos de incentivos
Indicador 9</t>
  </si>
  <si>
    <t xml:space="preserve">Plan de soluciones financieras con BIOFIN (Implementación). </t>
  </si>
  <si>
    <t>Plan de soluciones financieras y su seguimiento
Indicador 9</t>
  </si>
  <si>
    <r>
      <t>Participar en el Consejo Consultivo de Quintana Roo para que funja como Comité científico de turismo sostenible a nivel est</t>
    </r>
    <r>
      <rPr>
        <sz val="8"/>
        <rFont val="Arial"/>
        <family val="2"/>
      </rPr>
      <t>atal, a fin de promover la integración de la biodiversidad en el sector turístico.</t>
    </r>
  </si>
  <si>
    <t>Análisis de capacidades financieras de emprendimientos comunitarios</t>
  </si>
  <si>
    <t xml:space="preserve">Diagnóstico de capacidades financieras de emprendimientos comunitarios
Indicador 9 </t>
  </si>
  <si>
    <t>ISLA</t>
  </si>
  <si>
    <t>Producto 1.1.2 Conservación de la Biodiversidad integrada a la planeación y regulaciones turísticas, dando como resultado una coherencia entre las políticas/regulaciones y la Ley General de Turismo y los instrumentos regulatorios/normativos relacionados</t>
  </si>
  <si>
    <t>Realizar un análisis del marco regulatorio de la pesca deportiva que integre los criterios de conservación de la biodeversidad en la NOM-017-PESC-1994 que incluya enfoque de género y pueblos indígenas y salvaguardas.</t>
  </si>
  <si>
    <t>Estudio regulatorio desarrollado
Indicador 6.</t>
  </si>
  <si>
    <t>Gestión para la conformación del Grupo de Turismo Sustentable en la COPLADE</t>
  </si>
  <si>
    <t>Producto 2.2.1 Plan de negocio para Destinos Sostenibles: Desarrollar todos los instrumentos (lineamientos y manuales operativos) necesarios para el funcionamiento y el manejo de los mecanismos financieros.</t>
  </si>
  <si>
    <t>Desarrollo del Plan Estratégico Turístico Sustentable para el Oasis Laguna Santiago, B.C.S. como ecosistema prioritario para la conservación.</t>
  </si>
  <si>
    <t>31-sep-25</t>
  </si>
  <si>
    <t>Desarrollar un Programa de Desarrollo Regional con proveedores en el circuito ecoturístico Santiago-Cabo Pulmo. (Plan de negocios regional)</t>
  </si>
  <si>
    <t>Núm. de alianzas comerciales implementadas
% de convenios establecidos con productores.
Indicador 9.</t>
  </si>
  <si>
    <r>
      <t xml:space="preserve">Desarrollar y fortalecer las alianzas comerciales entre productores locales de bienes y servicios de hoteles y restaurantes de Cabo Este como cadenas de valor, </t>
    </r>
    <r>
      <rPr>
        <i/>
        <sz val="8"/>
        <color rgb="FF000000"/>
        <rFont val="Arial"/>
        <family val="2"/>
      </rPr>
      <t>priorizando la participación de mujeres productoras o empresas lideradas por mujeres y otros grupos prioritarios</t>
    </r>
    <r>
      <rPr>
        <sz val="8"/>
        <color rgb="FF000000"/>
        <rFont val="Arial"/>
        <family val="2"/>
      </rPr>
      <t xml:space="preserve">.
</t>
    </r>
  </si>
  <si>
    <t>Alianzas comerciales
Indicador 9</t>
  </si>
  <si>
    <t>Firma de convenios de esquema de pago por servicios ambientales relacionados con aspectos hidrológicos y de biodiversidad en la cuenca Santigo.</t>
  </si>
  <si>
    <t>Convenio de PSA
Indicador 9</t>
  </si>
  <si>
    <t>Seguimiento programa de trabajo y reporte de pago por servicios ambientales relacionados con aspectos hidrológicos y de biodiversidad en la cuenca Santigo.</t>
  </si>
  <si>
    <t>PSA
Indicador 9</t>
  </si>
  <si>
    <t>Producto 3.1.1 Mecanismos de participación local para la planeación territorial efectiva para desarrollos turísticos (desarrollados e implementados en por lo menos 3 municipios en coordinación con el sector privado).</t>
  </si>
  <si>
    <t>Seguimiento al OGD para abordar: 
- Elaboración del Programa de Manejo de la ZRCPT (2025)
- Participación en Consejo Consultivo de Turismo y apoyo en elaboración de PMDU (2025-2026)
- Construcción de Consejo Asesor (2024-2025)
- Promoción turística, sensibilización y fortalecimiento de turismo comunitario (2026)</t>
  </si>
  <si>
    <t>OGD establecida.
Indicador 11.</t>
  </si>
  <si>
    <r>
      <t xml:space="preserve">Implementar talleres, viajes de familiarización y capacitación sobre Maya Ka’an como una ZRCPT y ANPs que integran el modelo con el fin de fomentar y reforzar una cultura de participación entre las organizaciones turísticas, universidades, empresas comerciales, cooperativas, federaciones de cooperativas, etc. </t>
    </r>
    <r>
      <rPr>
        <i/>
        <sz val="8"/>
        <rFont val="Arial"/>
        <family val="2"/>
      </rPr>
      <t xml:space="preserve">Priorizando la participación de mujeres, jóvenes y otros grupos prioritarios. </t>
    </r>
  </si>
  <si>
    <t>Núm. de personas participantes.
% de personas conscientes de Maya Ka’an como una ZDTS.
Indicador 3.</t>
  </si>
  <si>
    <t>Producto 3.1.2 Fortalecimiento de las capacidades de los negocios locales en el desarrollo e implementación de iniciativas locales, incluida la implementación de los criterios de sostenibilidad entre los negocios locales, fortalecimiento de la capacidad de gestión para probar el DTS adaptado en 3 áreas prioritarias.</t>
  </si>
  <si>
    <r>
      <t xml:space="preserve">Implementar las Guías de Buenas Prácticas Sustentables en Ecoturismo y la Guía en Actividades Acuáticas del Destino Maya Ka´an en 16 empresas dedicadas al ecoturismo y las actividades acuáticas, </t>
    </r>
    <r>
      <rPr>
        <i/>
        <sz val="8"/>
        <rFont val="Arial"/>
        <family val="2"/>
      </rPr>
      <t>que incluya perspectiva de género, así como el impacto de las buenas prácticas y actividades acuáticas en pueblos o comunidades originarias</t>
    </r>
    <r>
      <rPr>
        <sz val="8"/>
        <rFont val="Arial"/>
        <family val="2"/>
      </rPr>
      <t>.</t>
    </r>
  </si>
  <si>
    <t>Núm. de empresas que adopten las buenas prácticas.
Indicador 14</t>
  </si>
  <si>
    <t>Consolidar y apoyar actividades diversificadas de ecoturismo en empresas a nivel paisaje dentro y entre las áreas protegidas en Maya Ka’an (Sian Ka’an, Bala’an K’aax, Chichankanab y ADVC). particularmente de empresas lideradas por mujeres, a través de las siguientes fases: 
- Identificación del nivel de madurez de las empresas comunitarias
- Plan conjunto implementado con la Secretaría de Turismo y la Secretaería de Desarrollo Económico
- Fortalecer procesos formativos
- Vinculos entre empresas</t>
  </si>
  <si>
    <t>Núm. de actividades y productos.
Indicador 14.</t>
  </si>
  <si>
    <r>
      <rPr>
        <b/>
        <sz val="8"/>
        <rFont val="Arial"/>
        <family val="2"/>
      </rPr>
      <t>Acreditación</t>
    </r>
    <r>
      <rPr>
        <sz val="8"/>
        <rFont val="Arial"/>
        <family val="2"/>
      </rPr>
      <t xml:space="preserve"> de al menos 17 guías de turistas en la Norma Oficial Mexicana 09 de guías orientados a la naturaleza y la Norma Oficial Mexicana 08 de guías generales </t>
    </r>
    <r>
      <rPr>
        <i/>
        <sz val="8"/>
        <rFont val="Arial"/>
        <family val="2"/>
      </rPr>
      <t>promoviendo la participación de mujeres guías turísticas.</t>
    </r>
  </si>
  <si>
    <t>Núm. de guías acreditados.
Indicador 4</t>
  </si>
  <si>
    <r>
      <t xml:space="preserve">Elaborar el Programa de Manejo de la Zona Rural Comunitaria con Potencial Turístico (ZRCPT) como parte de las actividades en coordinación con el OGD </t>
    </r>
    <r>
      <rPr>
        <i/>
        <sz val="8"/>
        <rFont val="Arial"/>
        <family val="2"/>
      </rPr>
      <t>garantizando la incorporación de criterios de conservación de la biodiversidad</t>
    </r>
    <r>
      <rPr>
        <sz val="8"/>
        <rFont val="Arial"/>
        <family val="2"/>
      </rPr>
      <t xml:space="preserve">. </t>
    </r>
  </si>
  <si>
    <t>Programa de Manejo de la zona
Indicador 11</t>
  </si>
  <si>
    <t>Implementación de acciones en el marco de la EATSBO</t>
  </si>
  <si>
    <t>Acciones EATSBO
Indicador 11</t>
  </si>
  <si>
    <t>Implementar acciones de monitoreo de impactos del turismo en la biodiversidad de Maya Ka´an en colaboración con la RB Sian Ka´an que describa los resultados alcanzados de la estrategia para la conservación de aves, las actividades de restauración de manglar, la evaluación de la integridad ecológica de los arrecifes y el monitoreo de la calidad del agua. Esta actividad incluye:
- Conformación de grupos sociales para el monitoreo
- Convenios para soporte del monitoreo
- Capacitación
- Equipamiento
- Levantamiento de datos</t>
  </si>
  <si>
    <t>Monitoreo de especies
Indicador 13.</t>
  </si>
  <si>
    <t>Contribuir al proceso de convertir Punta Allen y otras comunidades en Maya Ka’an en modelos de comunidades sustentables adoptando actividades amigables con la biodiversidad y salvaguardas de biodiversidad en términos de ecoturismo, pesca sustentable y gobernanza hídrica principalmente.</t>
  </si>
  <si>
    <t>Núm. de micro empresas que adopten actividades amigables con la BD en turismo y pesquerías.
Indicador 14.</t>
  </si>
  <si>
    <t>Fortalecer la gobernanza de las cooperativas turísticas en las medidas de igualdad de género incluyendo premios de liderazgo a través de mecanismos de participación local que reconozcan el liderazgo y empoderamiento de la mujer.
-Realizar el 2do. Foro sobre el Rol de la Mujer en el turismo y la conservación de la BD y entregar reconocimientos a mujeres líderes.</t>
  </si>
  <si>
    <t>Núm. de personas capacitadas.
Núm. de premios otorgados.
Indicador 3.</t>
  </si>
  <si>
    <t>Núm. de personas capacitadas.
Indicador 3.</t>
  </si>
  <si>
    <r>
      <rPr>
        <sz val="8"/>
        <color rgb="FF000000"/>
        <rFont val="Arial"/>
        <family val="2"/>
      </rPr>
      <t xml:space="preserve">En el marco de la Estrategia de Género diseñada  en el proyecto, fortalecer a grupos de mujeres que forman parte de la cadena de valor del turismo en Maya Ka’an, a través de procesos formativos y acompañamiento jurídico para lograr la formalización de sus empresas. </t>
    </r>
    <r>
      <rPr>
        <sz val="8"/>
        <color rgb="FFFF0000"/>
        <rFont val="Arial"/>
        <family val="2"/>
      </rPr>
      <t>(Contrapartida) (Lista de verificación)</t>
    </r>
  </si>
  <si>
    <t>Participación de mujeres y empresas lideradas por mujeres.
Indicador 2.</t>
  </si>
  <si>
    <t>Auditorias</t>
  </si>
  <si>
    <t>Propuesta de Guía para la elaboración de planes de negocio. (Incluyendo propuesta de CI)</t>
  </si>
  <si>
    <t>Guía para la elaboración de planes de negocio
Indicador 1
Indicador 8</t>
  </si>
  <si>
    <t>20-ene.-25</t>
  </si>
  <si>
    <t>20-sep.-25</t>
  </si>
  <si>
    <t xml:space="preserve">Encadenamiento de 4 iniciativas piloto (1 de pesca y 3 de transición agroecologíca) en el corredor Chacahua - Huatulco para generar vínculos comerciales entre suministros y productos de proveedores con prácticas amigables con la biodiversidad a cadenas de valor turísticas (productor-sector hotelero-restaurantero).
</t>
  </si>
  <si>
    <t>4 iniciativas piloto en el corredor Chacahua
Indicador 8</t>
  </si>
  <si>
    <t>20-dic.-25</t>
  </si>
  <si>
    <t>Constitución y puesta en marcha del órgano gestor de turismo local con criterios de biodiversidad para Santa María Huatulco en el que se promueva y establezca cuotas de participación para mantener la representación de mujeres y otros grupos prioritarios.</t>
  </si>
  <si>
    <t>Organo Gestor de turismo local 
Indicador 10</t>
  </si>
  <si>
    <t>Producto 2.1.1 Las asociaciones descentralizadas para la acción colectiva (por ejemplo: asociaciones relacionadas con el paisaje/asociaciones de las partes interesadas) se convierten en el mecanismo operativo para los mecanismos normativos y de mercadosx</t>
  </si>
  <si>
    <t>Producto 2.2.1 Plan de negocios para sitios turísticos piloto que valoran, registran, evalúan y desarrollan estrategias diseñadas para vincular el análisis de compensación ambiental y económica del impacto del turismo sobre la BD de interés mundial en las áreas costeras.</t>
  </si>
  <si>
    <t>WWF</t>
  </si>
  <si>
    <r>
      <rPr>
        <sz val="8"/>
        <color rgb="FF000000"/>
        <rFont val="Arial"/>
      </rPr>
      <t xml:space="preserve">Educación ambiental que atienda los problemas y conocimiento de biodiversidad (fauna, aves, especies exóticas y ecosistema, etc.), incluyendo eventos públicos e intercambio de experiencias con al menos 5 comunidades del destino.
</t>
    </r>
    <r>
      <rPr>
        <sz val="8"/>
        <color rgb="FFFF0000"/>
        <rFont val="Arial"/>
      </rPr>
      <t>-Realizar el 4to. Festival Infantil de las Aves en Maya Ka'an.</t>
    </r>
  </si>
  <si>
    <t>Producto 3.1.1 Mecanismos de participación local para la planeación territorial efectiva para desarrollos turísticos (desarrollados e implementados en por lo menos tres municipios en coordinación con el sector privado).</t>
  </si>
  <si>
    <t>Taller de consulta para la Estrategia de Integración del uso y conocimiento de la Conservación de la BD con enfoque en el Turismo en BCS</t>
  </si>
  <si>
    <t>Resultados del taller
Indicador 6</t>
  </si>
  <si>
    <t>Mediante la participación local ampliada integrar propuesta de Estrategia de Turismo de Naturaleza de BCS con criterios y salvaguardas de BD.</t>
  </si>
  <si>
    <t>Propuesta de Estrategia de Turismo de Naturaleza
Indicador 11.</t>
  </si>
  <si>
    <t>Taller en Los Cabos para criterios de desempeño sustentable establecidos en la NMX-178 en 1 desarrollo turístico.</t>
  </si>
  <si>
    <t>Resultados del taller
Indicador 14</t>
  </si>
  <si>
    <r>
      <t xml:space="preserve">Capacitar a guías turísticos como parte de la NOM-09 para PSTs y guías que operan en Los Cabos, </t>
    </r>
    <r>
      <rPr>
        <i/>
        <sz val="8"/>
        <rFont val="Arial"/>
        <family val="2"/>
      </rPr>
      <t>promoviendo la participación de mujeres guías de turistas y otros grupos prioritarios</t>
    </r>
    <r>
      <rPr>
        <sz val="8"/>
        <rFont val="Arial"/>
        <family val="2"/>
      </rPr>
      <t>.</t>
    </r>
  </si>
  <si>
    <t>25 guías capacitados y certificados.
Indicador 3
Indicador 14</t>
  </si>
  <si>
    <r>
      <t xml:space="preserve">Asesorar y capacitar ranchos ecoturísticos en el circuito Santiago Cabo Pulmo bajo la NMX 133 de ecoturismo </t>
    </r>
    <r>
      <rPr>
        <i/>
        <sz val="8"/>
        <rFont val="Arial"/>
        <family val="2"/>
      </rPr>
      <t xml:space="preserve">priorizando la participación de empresas lideradas por mujeres, </t>
    </r>
    <r>
      <rPr>
        <sz val="8"/>
        <rFont val="Arial"/>
        <family val="2"/>
      </rPr>
      <t xml:space="preserve">incluyendo la identificación de los ranchos que podrían ser sujetos de evaluación para la certificación. </t>
    </r>
  </si>
  <si>
    <t>Empresas asesoradas y capacitadas.
Indicador 14.</t>
  </si>
  <si>
    <t xml:space="preserve">Acompañamiento para la evaluación de la certificación en la NMX 133. </t>
  </si>
  <si>
    <t>Empresas certificadas
Indicador 14.</t>
  </si>
  <si>
    <t>Conformación del grupo de trabajo para la formulación de la Zona de Desarrollo Turístico Local</t>
  </si>
  <si>
    <t>Grupo de trabajo de la ZDTL
Indicador 11</t>
  </si>
  <si>
    <t>Propuesta final de la Zona de Desarrollo Turístico Local</t>
  </si>
  <si>
    <t>Propuesta final
Inedicador 11</t>
  </si>
  <si>
    <r>
      <t xml:space="preserve">Implementación del Circuito Ecoturístico en la región Santiago BCS </t>
    </r>
    <r>
      <rPr>
        <i/>
        <sz val="8"/>
        <color rgb="FF000000"/>
        <rFont val="Arial"/>
        <family val="2"/>
      </rPr>
      <t>que integre un enfoque de género interseccional, de comunidades locales y salvaguardas.</t>
    </r>
  </si>
  <si>
    <t>Conformación del Circuito Ecoturístico  
Indicador 11</t>
  </si>
  <si>
    <t>Producto 3.1.4 Los modelos demostrativos prueban las metodologías, implementación y monitoreo de BD en modalidades de Desarrollo Turístico Sustentable en 3 áreas prioritarias.</t>
  </si>
  <si>
    <t>Conformación de 2 grupos sociales para el monitoreo (aviturismo y actividades acuáticas)</t>
  </si>
  <si>
    <t>Participantes de los grupos sociales
Indicador 13</t>
  </si>
  <si>
    <t>Dos convenios para soporte del monitoreo (aviturismo y actividades acuáticas)</t>
  </si>
  <si>
    <t>Convenios Indicador 13</t>
  </si>
  <si>
    <t>Monitoreo de peces y corales de arrecife como indicadores del estado de la biodiversidad con respecto a la presión de las actividades turísticas.</t>
  </si>
  <si>
    <t>Monitoreo realizado.
Indicador 13.</t>
  </si>
  <si>
    <t>Monitoreo de la Mascarita (Geothlypis beldingi), en el Oasis Santiago. Monitoreo del Chubasquero pico amarillo en Caduaño como spp. indicadoras del estado de la biodiversidad.</t>
  </si>
  <si>
    <t>Monitoreo de la ballena jorobada (Megaptera novaengliae) en Cabo San Lucas como spp. indicadora del estado de la biodiversidad con respecto a la presión de las actividades turísticas.</t>
  </si>
  <si>
    <t>Monitoreo de la cobertura de coral, producción de carbono azul y restauración activa de arrecifes de coral en sitios de buceo turístico en el APFF Balandra la Bahía de La Paz.</t>
  </si>
  <si>
    <t xml:space="preserve">Monitoreo de la cobertura de manglares y peces  en áreas semidesérticas de la Bahía de La Paz como spp. indicadoras del estado de la biodiversidad. </t>
  </si>
  <si>
    <t xml:space="preserve">Estudio comparativo sobre metodologías para la restauración de arrecifes. </t>
  </si>
  <si>
    <t>Estudio realizado
Indicador 13</t>
  </si>
  <si>
    <t>Concluir la propuesta de Guía de Buenas Prácticas de Marinas Turísticas con enfoque de integración de la BD.</t>
  </si>
  <si>
    <t>Buenas prácticas de marina.
Indicador 14.</t>
  </si>
  <si>
    <t>Propuesta de Guía de Buenas Prácticas para pesca deportiva, que incluye: 
- Búsqueda de información y convenios
- Criterios de buenas prácticas
- Zonificación de buenas prácticas
- Taller de buenas prácticas
- Propuesta de mejora de NOM para pesca deportiva</t>
  </si>
  <si>
    <t>Buenas prácticas de pesca deportiva publicado.
Indicador 14.</t>
  </si>
  <si>
    <t>Concluir la propuesta de guía de Buenas Prácticas para observación y nado con Lobos Marinos.
- Propuesta técnica
- Diseño de infografía
- Socialización</t>
  </si>
  <si>
    <t>Buenas prácticas de observación y nado con lobos marinos publicado.
Indicador 14.</t>
  </si>
  <si>
    <t>Producto 3.2.2 Impulso de los medios de vida de mujeres y jóvenes, incluyendo su empoderamiento y participación a nivel local</t>
  </si>
  <si>
    <t>Capacitar jóvenes y mujeres sobre la integración de criterios de BD en iniciativas de negocios de desarrollo turístico y actividades alternativas asociadas a los servicios del ecoturismo y producción sustentable.
- Capacitación en criterios para diagnosticar sitios de interés del ecoturismo. 
- Convenios de colaboración con CECYT 03 y con el Instituto Tecnológico Superior de Los Cabos. 
- Plan de capacitación</t>
  </si>
  <si>
    <t>Núm. de niños, jóvenes y mujeres capacitados.
Indicador 3.</t>
  </si>
  <si>
    <t>Taller virtual para integrar propuestas de enmiendas a la NOM-09 (Socios Kuxatur, otras OSC y actores clave)</t>
  </si>
  <si>
    <t>Informe del taller
Version de la NOM-09 con enmiendas integradas
Indicador 3</t>
  </si>
  <si>
    <r>
      <t xml:space="preserve">Capacitar y acreditar a guías de turistas en la Norma Oficial Mexicana 09 de guías orientados a la naturaleza y la Norma Oficial Mexicana 08 de guías generales </t>
    </r>
    <r>
      <rPr>
        <i/>
        <sz val="8"/>
        <rFont val="Arial"/>
        <family val="2"/>
      </rPr>
      <t>promoviendo la participación de mujeres guías de turistas y otros grupos prioritarios</t>
    </r>
    <r>
      <rPr>
        <sz val="8"/>
        <rFont val="Arial"/>
        <family val="2"/>
      </rPr>
      <t xml:space="preserve">. </t>
    </r>
  </si>
  <si>
    <t>50 guías de turistas acreditados en la NOM 09 y NOM 08 
Indicador 3</t>
  </si>
  <si>
    <t>Implementación de herramienta Emétrica SEDECO-OAXACA
Diagnóstico para la gestión de recursos y mecanismos financieros, y recolección de datos para conocer el nivel de emprendimiento, la participación y representatividad de la mujer en el sector. 
Seguimiento a empresas comunitarias que integran criterios de conservación de la biodiversidad a través de la implementación de la plaforma Emétrica de SEDECO.</t>
  </si>
  <si>
    <t>Plataforma de monitoreo y evaluación para emprendimientos de mujeres
Indicador 2
Indicador 3
Indicador 14</t>
  </si>
  <si>
    <r>
      <t>Completar los estudios necesarios para promover la designación de Huatulco como Zona de Desarrollo Turístico Sustentable (ZDTS) en estrecha colaboración con las partes interesadas locales, SECTUR y FONATUR -</t>
    </r>
    <r>
      <rPr>
        <b/>
        <sz val="8"/>
        <rFont val="Arial"/>
        <family val="2"/>
      </rPr>
      <t xml:space="preserve"> Entrega física del expediente técnico</t>
    </r>
  </si>
  <si>
    <t>Estudios completados
Indicador 11</t>
  </si>
  <si>
    <r>
      <t xml:space="preserve">Desarrollar el Programa de Manejo para Huatulco siguiendo los requisitos legales y las mejores prácticas.
</t>
    </r>
    <r>
      <rPr>
        <b/>
        <sz val="8"/>
        <color rgb="FF000000"/>
        <rFont val="Arial"/>
        <family val="2"/>
      </rPr>
      <t>Implementación del Programa de Manejo que incluye la creación y operación de un Organo Gestor (ZDTS+ADVC+ANP) a partir del Comité Consultivo, Comité Científico y Plan de Opciones Financieras con BIOFIN para  monitoreo y control de visitas en las 9 bahías de Huatulco y PSA para la cuenca de Copalita.</t>
    </r>
  </si>
  <si>
    <t>Implementación de acciones en el marco de la EATSBO
Promover el establecimiento de ZDTS.
Fomentar la integración de los principios de Economía Azul y criterios de biodiversidad en las agendas de turismo a nivel nacional y estatal
Fortalecer capacidades de sector público, empresas turísticas comunitarias y guías locales en destinos marino - costeros piloto con base en normatividad vigente y la Estrategia de Desarrollo de Capacidades para promover un turismo sustentable.</t>
  </si>
  <si>
    <t>Especialista en turismo sustentable  y comunitario</t>
  </si>
  <si>
    <r>
      <t>Especialista encargado del monitoreo de impactos del turismo en la biodiversidad</t>
    </r>
    <r>
      <rPr>
        <sz val="8"/>
        <color rgb="FF000000"/>
        <rFont val="Arial"/>
        <family val="2"/>
      </rPr>
      <t xml:space="preserve"> del Corredor Chacahua - Huatulco.</t>
    </r>
  </si>
  <si>
    <r>
      <t>Implementación del programa de</t>
    </r>
    <r>
      <rPr>
        <sz val="8"/>
        <color rgb="FF000000"/>
        <rFont val="Arial"/>
        <family val="2"/>
      </rPr>
      <t xml:space="preserve"> </t>
    </r>
    <r>
      <rPr>
        <b/>
        <sz val="8"/>
        <color rgb="FF000000"/>
        <rFont val="Arial"/>
        <family val="2"/>
      </rPr>
      <t xml:space="preserve">monitoreo </t>
    </r>
    <r>
      <rPr>
        <sz val="8"/>
        <color rgb="FF000000"/>
        <rFont val="Arial"/>
        <family val="2"/>
      </rPr>
      <t xml:space="preserve"> </t>
    </r>
    <r>
      <rPr>
        <b/>
        <sz val="8"/>
        <color rgb="FF000000"/>
        <rFont val="Arial"/>
        <family val="2"/>
      </rPr>
      <t>de las especies</t>
    </r>
    <r>
      <rPr>
        <sz val="8"/>
        <color rgb="FF000000"/>
        <rFont val="Arial"/>
        <family val="2"/>
      </rPr>
      <t xml:space="preserve"> seleccionadas (tortugas laúd y golfina, corales, ballena jorobada, manglar y nutria) por parte de los grupos comunitarios de monitoreo en las zonas costeras de Huatulco (incluye viáticos de acompañamiento a los grupos comunitarios de monitoreo biológico) </t>
    </r>
    <r>
      <rPr>
        <b/>
        <sz val="8"/>
        <color rgb="FF000000"/>
        <rFont val="Arial"/>
        <family val="2"/>
      </rPr>
      <t>y fortalecimiento de capacidades monitoreo</t>
    </r>
  </si>
  <si>
    <t>Sistema de monitoreo desarrollado y en operación.
Indicador 13.</t>
  </si>
  <si>
    <t>Equipos de tecnología de la información para fortalecer las capacidades de monitoreo (cámaras, GPS, equipos de monitoreo de biodiversidad y visitas) Total: $40,000 + $4,000 licencia y accesorios por año (años 3-5)</t>
  </si>
  <si>
    <t>Indicador 13.</t>
  </si>
  <si>
    <r>
      <t>Implementación del Plan de Acción para la Integración de Mujeres y Jóvenes</t>
    </r>
    <r>
      <rPr>
        <sz val="8"/>
        <color rgb="FF000000"/>
        <rFont val="Arial"/>
        <family val="2"/>
      </rPr>
      <t xml:space="preserve"> de Sector Turismo en el corredor Chacahua-Huatulco.
</t>
    </r>
    <r>
      <rPr>
        <b/>
        <sz val="8"/>
        <color rgb="FF000000"/>
        <rFont val="Arial"/>
        <family val="2"/>
      </rPr>
      <t xml:space="preserve">Seguimiento de la implementación del plan de acción alienada a la Estrategia de Género elaborada en el marco del proyecto. </t>
    </r>
  </si>
  <si>
    <t>Indicador 2 
Indicador 3</t>
  </si>
  <si>
    <t>Auditorías</t>
  </si>
  <si>
    <t>Producto 3.1.3 Programas de desarrollo turístico a nivel de paisaje revisados, adoptados e implementados por parte de SECTUR, que abarquen las cuencas y corredores costeros prioritarios en las 3 áreas seleccionadas</t>
  </si>
  <si>
    <t>Producto 3.1.4 Metodologías de prueba de modelos demostrativos, implementación y monitoreo de la BD en modalidades de desarrollo turístico sustentable en 3 áreas prioritarias.</t>
  </si>
  <si>
    <r>
      <rPr>
        <sz val="8"/>
        <rFont val="Arial"/>
        <family val="2"/>
      </rPr>
      <t xml:space="preserve">Implementar la campaña de concientización a nivel local, adaptando el conjunto general de herramientas al contexto de cada sitio (integrando perspectiva de igualdad de género de género y lenguas locales). </t>
    </r>
    <r>
      <rPr>
        <sz val="8"/>
        <color rgb="FFC00000"/>
        <rFont val="Arial"/>
        <family val="2"/>
      </rPr>
      <t xml:space="preserve"> </t>
    </r>
  </si>
  <si>
    <t xml:space="preserve">Participación en foros y días relevantes. </t>
  </si>
  <si>
    <t>Publicaciones en medios
Indicador 15 y 16</t>
  </si>
  <si>
    <t>Reuniones entre los sitios piloto para compartir experiencias y alinear procesos</t>
  </si>
  <si>
    <r>
      <t xml:space="preserve">Impulsar una comunidad de aprendizaje de turismo sustentable con énfasis en IBT que permita la gestión de conocimiento y el intercambio de experiencias entre actores clave del turismo </t>
    </r>
    <r>
      <rPr>
        <i/>
        <sz val="8"/>
        <color rgb="FF000000"/>
        <rFont val="Arial"/>
        <family val="2"/>
      </rPr>
      <t xml:space="preserve">en el que se promueva y priorice la inclusión del énfoque de género. </t>
    </r>
  </si>
  <si>
    <t>Informe de intercambios 
Indicador 15</t>
  </si>
  <si>
    <t xml:space="preserve">Alineación de productos a la imagen del proyecto, sistematización y gestión de conocimiento a través de los productos y publicaciones desarrollados en el marco del proyecto. </t>
  </si>
  <si>
    <t>Participación en foros y días relevantes.</t>
  </si>
  <si>
    <t>Coloquio de presentación de resultados UABCS de los diferentes temas desarrollados en el proyecto Kuxatur en los sitios demostrativos a nivel local y foros de importancia para el tema.</t>
  </si>
  <si>
    <t>Resultados de los coloquios
Indicadores 15 y 16</t>
  </si>
  <si>
    <t>Alineación de productos a la imagen del proyecto, sistematización y gestión de conocimiento a través de los productos y publicaciones desarrollados en el marco del proyecto. 
- Buenas prácticas de observación de ballenas
- Buenas prácticas de manejo y conservación de lobo marino
- Diagnóstico de Turismo de Naturaleza
- Estrategia de Turismo de Naturaleza
- Propuesta de Circuito ecoturístico
- Infografía de la ZDTL</t>
  </si>
  <si>
    <t>Documentos publicados
Indicador 15</t>
  </si>
  <si>
    <t>Publicación de la Estrategia de Integración del uso y conocimiento de la Conservación de la BD con enfoque en el Turismo en B.C.S.</t>
  </si>
  <si>
    <t>Estrategia publicada
Indicadores 15 y 16</t>
  </si>
  <si>
    <t xml:space="preserve">Implementar la campaña de concientización a nivel local, adaptando el conjunto general de herramientas al contexto de cada sitio (integrando perspectiva de igualdad de género de género y lenguas locales).  </t>
  </si>
  <si>
    <t>Establecer las reglas de funcionamiento o lineamientos del Organismo Gestor de Destino</t>
  </si>
  <si>
    <t>Promover la creación de alianzas comerciales entre los operadores turísticos locales, con artesanos y productores de alimentos locales, así como con restaurantes y hoteles en Maya Ka’an y en los destinos circundantes como Tulum y Valladolid, promoviendo la participación y empoderamiento de mujeres prestadoras de servicios turísticos, artesanas y productoras locales, al igual que empresas lideradas por mujeres, ello se realizará a través de la elaboración de planes de negocio, lo que incluye:
- Identificación de las empresas
- Elaboración de los planes de negocio
- Integración de criterios de conservación de la biodiversidad en los planes de negocio</t>
  </si>
  <si>
    <t>Exploración de mecanismos de incentivos a través de las siguientes fases: 
- Propuesta operativa de planes de soluciones financieras
- Brecha financiera
- Identificación de mecanismos locales para aplicación de recursos
- Identificación de fuentes de financiamiento
- Convenios y movilización de recursos</t>
  </si>
  <si>
    <t>Indicador 8</t>
  </si>
  <si>
    <t xml:space="preserve">Implementación de estrategia de reconocimiento para comunidades, prestadores de servicios, municipios o estados que implementen criterios de conservación de la biodiversidad en el sector turístico. DTC  </t>
  </si>
  <si>
    <t>Promover la creación de alianzas comerciales entre los operadores turísticos locales, con artesanos y productores de alimentos locales, así como con restaurantes y hoteles en Maya Ka’an y en los destinos circundantes como Tulum y Valladolid, promoviendo la participación y empoderamiento de mujeres prestadoras de servicios turísticos, artesanas y productoras locales, al igual que empresas lideradas por mujeres, ello se realizará a través de la elaboración de planes de negocio, lo que incluye:
- Identificación de las empresas (2 meses)
- Elaboración de los planes de negocio (5 meses)
- Integración de criterios de conservación de la biodiversidad en los planes de negocio (2 meses)</t>
  </si>
  <si>
    <t xml:space="preserve">Exploración de mecanismos de incentivos a través de las siguientes fases: 
- Identificación de mecanismos locales para aplicación de recursos (4 meses)
- Identificación de fuentes de financiamiento (4 meses)
</t>
  </si>
  <si>
    <t>Formulación e implementación de plan de soluciones financieras con BIOFIN.
- Propuesta operativa de planes de soluciones financieras (1 mes)
- Brecha financiera (2 meses)
- Convenios y movilización de recursos (2 meses)</t>
  </si>
  <si>
    <t xml:space="preserve">Análisis de capacidades financieras de emprendimientos comunitarios. 
- Diagnóstico de 8 empresas comunitarias. </t>
  </si>
  <si>
    <t xml:space="preserve">Gestión para la conformación del Grupo de Turismo Sustentable en la COPLADE. </t>
  </si>
  <si>
    <t>Ajustar App de monitoreo biológico derivado del convenio entre Conservación y Sectur del proyecto GEF Paisajes Sostenibles</t>
  </si>
  <si>
    <t xml:space="preserve">Seguimiento al OGD para abordar: 
- Elaboración del Programa de Manejo de la ZRCPT con la participación de los Consejos locales (2025)
</t>
  </si>
  <si>
    <t>Consolidar y apoyar actividades diversificadas de ecoturismo en empresas a nivel paisaje dentro y entre las áreas protegidas en Maya Ka’an (Sian Ka’an, Bala’an K’aax, Chichankanab y ADVC). particularmente de empresas lideradas por mujeres, a través de las siguientes fases: 
- Identificación del nivel de madurez de las empresas comunitarias (2 meses)
- Plan conjunto implementado con la Secretaría de Turismo y la Secretaría de Desarrollo Económico (3 meses)
- Fortalecer procesos formativos (3 meses)
- Vinculos entre empresas (2 meses)</t>
  </si>
  <si>
    <r>
      <t xml:space="preserve">Diseño e implementación del Circuito Ecoturístico en la región Santiago BCS </t>
    </r>
    <r>
      <rPr>
        <i/>
        <sz val="8"/>
        <color rgb="FF000000"/>
        <rFont val="Arial"/>
        <family val="2"/>
      </rPr>
      <t>que integre un enfoque de género interseccional, de comunidades locales y salvaguardas.</t>
    </r>
  </si>
  <si>
    <t>Propuesta de Guía de Buenas Prácticas para pesca deportiva, que incluye: 
- Búsqueda de información y convenios (2 meses)
- Criterios de buenas prácticas (1 mes)
- Zonificación de buenas prácticas (3 meses)
- Taller de buenas prácticas (1 mes)
- Propuesta de mejora de NOM para pesca deportiva (2 meses)</t>
  </si>
  <si>
    <t>Concluir la propuesta de guía de Buenas Prácticas para observación y nado con Lobos Marinos.
- Propuesta técnica (2 meses)
- Diseño de infografía (2 meses)
- Impresión (1 mes)
- Socialización (2 meses)</t>
  </si>
  <si>
    <t>Implementación de herramienta Emétrica SEDECO-OAXACA:
- Diagnóstico de capacidades financieras de las empresas comunitarias.
- Recolección de datos para conocer el nivel de emprendimiento, la participación y representatividad de la mujer en el sector. 
- eguimiento a empresas comunitarias que integran criterios de conservación de la biodiversidad a través de la implementación de la plaforma Emétrica de SEDECO.</t>
  </si>
  <si>
    <t>Implementación de acciones en el marco de la EATSBO: 
Promover el establecimiento de ZDTS.
Fomentar la integración de los principios de Economía Azul y criterios de biodiversidad en las agendas de turismo a nivel nacional y estatal
Fortalecer capacidades de sector público, empresas turísticas comunitarias y guías locales en destinos marino - costeros piloto con base en normatividad vigente y la Estrategia de Desarrollo de Capacidades para promover un turismo sustentable.</t>
  </si>
  <si>
    <t>Seguimiento y soporte a la caja de herramientas en micrositio de PNUD y página de SECTUR del proyecto</t>
  </si>
  <si>
    <t>Implementación de herramienta Emétrica SEDECO-OAXACA:
- Diagnóstico de capacidades financieras de las empresas comunitarias.
- Recolección de datos para conocer el nivel de emprendimiento, la participación y representatividad de la mujer en el sector. 
- Seguimiento a empresas comunitarias que integran criterios de conservación de la biodiversidad a través de la implementación de la plaforma Emétrica de SEDECO.</t>
  </si>
  <si>
    <t xml:space="preserve">Imprimir Diagnóstico de Turismo de Naturaleza de BCS. </t>
  </si>
  <si>
    <t>Diagnóstico de Turismo de Naturaleza de BCS impreso
Indicador 11</t>
  </si>
  <si>
    <t>Evaluación de conformidad del organismo certificador a Ranchos ecoturísticos por la NMX-AA-133-SCFI-2013.</t>
  </si>
  <si>
    <t>Concluir la propuesta de Guía de Buenas Prácticas de Observación de Ballenas.</t>
  </si>
  <si>
    <t>Buenas prácticas de Observación de  ballenas.    Indicador 14</t>
  </si>
  <si>
    <t>31-jun-25</t>
  </si>
  <si>
    <r>
      <rPr>
        <sz val="8"/>
        <color rgb="FF000000"/>
        <rFont val="Arial"/>
        <family val="2"/>
      </rPr>
      <t xml:space="preserve">Impulsar 6 reuniones bimestrales de la comunidad de aprendizaje de turismo sustentable con énfasis en IBT que permita la gestión de conocimiento y el intercambio de experiencias entre actores clave del turismo </t>
    </r>
    <r>
      <rPr>
        <i/>
        <sz val="8"/>
        <color rgb="FF000000"/>
        <rFont val="Arial"/>
        <family val="2"/>
      </rPr>
      <t xml:space="preserve">en el que se promueva y priorice la inclusión del énfoque de género. </t>
    </r>
  </si>
  <si>
    <t>Seguimiento y soporte a la caja de herramientas en micrositio de PNUD y página de SECTUR del proyecto.</t>
  </si>
  <si>
    <r>
      <rPr>
        <sz val="8"/>
        <color rgb="FF000000"/>
        <rFont val="Arial"/>
        <family val="2"/>
      </rPr>
      <t xml:space="preserve">Educación ambiental que atienda los problemas y conocimiento de biodiversidad (fauna, aves, especies exóticas y ecosistema, etc.), incluyendo eventos públicos e intercambio de experiencias con al menos 5 comunidades del destino.
</t>
    </r>
    <r>
      <rPr>
        <sz val="8"/>
        <color rgb="FFFF0000"/>
        <rFont val="Arial"/>
        <family val="2"/>
      </rPr>
      <t>-Realizar el 4to. Festival Infantil de las Aves en Maya Ka'an.</t>
    </r>
  </si>
  <si>
    <t>Implementación del Sistema de Monitoreo de Biodiversidad integrado al sector Turístico a través de SECTUR-CONABIO</t>
  </si>
  <si>
    <t>Ajustar App de monitoreo biológico derivado del acuerdo entre Conservación Internacional y Sectur del proyecto GEF Paisajes Sostenibles</t>
  </si>
  <si>
    <t>El presupuesto de ASK disponible en el componente 2, es de aprox. USD$ 4,600 y estan proyectoando un total de USD$ 6,000
Se tiene que revisar este tema para el caso de ASK</t>
  </si>
  <si>
    <t>Reconocimientos otorgados 
Indicador 9</t>
  </si>
  <si>
    <t>Estrategia de reconocimiento 
Indicador 9</t>
  </si>
  <si>
    <t xml:space="preserve">En coordinación con el proyecto BIOFIN establecer:
1.- Los programas operativos e identificar actividades detonadoras. 
2.- Brechas financieras.
3.- Identificación de recursos para el ejercicio de recursos;
4.- Fuentes de financiamiento </t>
  </si>
  <si>
    <t xml:space="preserve">Documento y diseño en PDF de manual y guías para elaborar planes de negocio con salvaguardas que contemplen la batería de salvaguardas y mecanismos de reconocimiento a empresas para conservar la biodiversidad. </t>
  </si>
  <si>
    <t xml:space="preserve">Fortalecer la relación con el sector social y privado para  la integración de la biodiversidad en las empresas turísticas y atender fallas del mercado, mediante la alianzas, pago por servicios ambientales y compensaciones. </t>
  </si>
  <si>
    <t>Trámites digitalizados
Indicador 5</t>
  </si>
  <si>
    <t>Desarrollar una caja de herramientas para la digitalización de trámites que faciliten el fortalecimiento de grupos comunitarios que desarrollan turismo a fin de dar herramientas, atender requerimientos, impulsar sus destinos, mantener actualizada la información nacional e incorporar niveles de sustentabilidad incluyendo la conservación de la biodiversidad</t>
  </si>
  <si>
    <t xml:space="preserve">Propuesta de actualización de la NOM 09 2002 para incluir criterios de conservación de la biodiversidad, actualizar, garantizar su mejor aplicción y la sustentabilidad, así como una mejor reglamentación para los guías de turistas orientados hacia la naturaleza, con perspectiva de género (vinculación con Unidad de Igualdad de Género y la Unidad de Certificación) </t>
  </si>
  <si>
    <t>PLAN OPERATIVO ANUAL (POA 2025) - Proyecto 00100949 "Integración de los criterios de conservación de la biodiversidad en el Sector Turístico (IBT) de México con énfasis en los ecosistemas costeros ricos en biodiversidad"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</si>
</sst>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 _€"/>
    <numFmt numFmtId="165" formatCode="#,##0.00\ _€"/>
    <numFmt numFmtId="166" formatCode="&quot;$&quot;#,##0.00"/>
    <numFmt numFmtId="167" formatCode="[$-1540A]dd\-mmm\-yy;@"/>
    <numFmt numFmtId="168" formatCode="[$$-80A]#,##0.00;[Red]\-[$$-80A]#,##0.00"/>
    <numFmt numFmtId="169" formatCode="[$-409]d\-mmm\-yy;@"/>
    <numFmt numFmtId="170" formatCode="_-* #,##0_-;\-* #,##0_-;_-* &quot;-&quot;??_-;_-@_-"/>
  </numFmts>
  <fonts count="47" x14ac:knownFonts="1">
    <font>
      <sz val="11"/>
      <color theme="1"/>
      <name val="Calibri"/>
      <family val="2"/>
      <scheme val="minor"/>
    </font>
    <font>
      <sz val="11"/>
      <color theme="1"/>
      <name val="Calibri"/>
      <family val="2"/>
      <scheme val="minor"/>
    </font>
    <font>
      <sz val="10"/>
      <name val="Arial"/>
      <family val="2"/>
    </font>
    <font>
      <sz val="9"/>
      <color rgb="FF000000"/>
      <name val="Arial"/>
      <family val="2"/>
    </font>
    <font>
      <b/>
      <sz val="12"/>
      <color rgb="FF000000"/>
      <name val="Arial"/>
      <family val="2"/>
    </font>
    <font>
      <sz val="8"/>
      <color rgb="FF000000"/>
      <name val="Arial"/>
      <family val="2"/>
    </font>
    <font>
      <b/>
      <sz val="9"/>
      <name val="Arial"/>
      <family val="2"/>
    </font>
    <font>
      <b/>
      <sz val="11"/>
      <color rgb="FF000000"/>
      <name val="Arial"/>
      <family val="2"/>
    </font>
    <font>
      <b/>
      <sz val="18"/>
      <color rgb="FF000000"/>
      <name val="Arial"/>
      <family val="2"/>
    </font>
    <font>
      <b/>
      <sz val="8"/>
      <color rgb="FF000000"/>
      <name val="Arial"/>
      <family val="2"/>
    </font>
    <font>
      <sz val="9"/>
      <name val="Arial"/>
      <family val="2"/>
    </font>
    <font>
      <sz val="11"/>
      <color rgb="FF000000"/>
      <name val="Arial"/>
      <family val="2"/>
    </font>
    <font>
      <sz val="10"/>
      <color rgb="FF000000"/>
      <name val="Arial"/>
      <family val="2"/>
    </font>
    <font>
      <sz val="7"/>
      <color rgb="FF000000"/>
      <name val="Arial"/>
      <family val="2"/>
    </font>
    <font>
      <b/>
      <sz val="7"/>
      <color rgb="FF000000"/>
      <name val="Arial"/>
      <family val="2"/>
    </font>
    <font>
      <sz val="7"/>
      <name val="Arial"/>
      <family val="2"/>
    </font>
    <font>
      <sz val="8"/>
      <name val="Arial"/>
      <family val="2"/>
    </font>
    <font>
      <sz val="11"/>
      <name val="Calibri"/>
      <family val="2"/>
      <scheme val="minor"/>
    </font>
    <font>
      <b/>
      <sz val="9"/>
      <color rgb="FF000000"/>
      <name val="Arial"/>
      <family val="2"/>
    </font>
    <font>
      <b/>
      <sz val="10"/>
      <color rgb="FF000000"/>
      <name val="Arial"/>
      <family val="2"/>
    </font>
    <font>
      <sz val="11"/>
      <name val="Calibri Light"/>
      <family val="2"/>
    </font>
    <font>
      <sz val="8"/>
      <name val="Calibri"/>
      <family val="2"/>
      <scheme val="minor"/>
    </font>
    <font>
      <b/>
      <sz val="14"/>
      <color rgb="FF000000"/>
      <name val="Arial"/>
      <family val="2"/>
    </font>
    <font>
      <b/>
      <sz val="7"/>
      <name val="Arial"/>
      <family val="2"/>
    </font>
    <font>
      <i/>
      <sz val="8"/>
      <color rgb="FF000000"/>
      <name val="Arial"/>
      <family val="2"/>
    </font>
    <font>
      <sz val="11"/>
      <name val="Arial"/>
      <family val="2"/>
    </font>
    <font>
      <sz val="8"/>
      <color rgb="FFFFFFFF"/>
      <name val="Arial"/>
      <family val="2"/>
    </font>
    <font>
      <b/>
      <sz val="9"/>
      <color rgb="FFFFFFFF"/>
      <name val="Arial"/>
      <family val="2"/>
    </font>
    <font>
      <sz val="9"/>
      <color rgb="FFFFFFFF"/>
      <name val="Arial"/>
      <family val="2"/>
    </font>
    <font>
      <b/>
      <sz val="11"/>
      <color rgb="FFFFFFFF"/>
      <name val="Arial"/>
      <family val="2"/>
    </font>
    <font>
      <strike/>
      <sz val="8"/>
      <color rgb="FFFFFFFF"/>
      <name val="Arial"/>
      <family val="2"/>
    </font>
    <font>
      <b/>
      <sz val="7"/>
      <color rgb="FFFFFFFF"/>
      <name val="Arial"/>
      <family val="2"/>
    </font>
    <font>
      <sz val="11"/>
      <color rgb="FF000000"/>
      <name val="Calibri"/>
      <family val="2"/>
      <scheme val="minor"/>
    </font>
    <font>
      <sz val="9"/>
      <color rgb="FF000000"/>
      <name val="Arial"/>
    </font>
    <font>
      <sz val="8"/>
      <color rgb="FF000000"/>
      <name val="Arial"/>
    </font>
    <font>
      <i/>
      <sz val="8"/>
      <color rgb="FF000000"/>
      <name val="Arial"/>
    </font>
    <font>
      <b/>
      <sz val="9"/>
      <color indexed="8"/>
      <name val="Arial"/>
      <family val="2"/>
    </font>
    <font>
      <sz val="8"/>
      <color indexed="8"/>
      <name val="Arial"/>
      <family val="2"/>
    </font>
    <font>
      <i/>
      <sz val="8"/>
      <name val="Arial"/>
      <family val="2"/>
    </font>
    <font>
      <b/>
      <sz val="8"/>
      <name val="Arial"/>
      <family val="2"/>
    </font>
    <font>
      <sz val="9"/>
      <color rgb="FFC00000"/>
      <name val="Arial"/>
      <family val="2"/>
    </font>
    <font>
      <sz val="8"/>
      <color rgb="FFFF0000"/>
      <name val="Arial"/>
    </font>
    <font>
      <sz val="8"/>
      <color rgb="FFFF0000"/>
      <name val="Arial"/>
      <family val="2"/>
    </font>
    <font>
      <sz val="8"/>
      <color rgb="FFC00000"/>
      <name val="Arial"/>
      <family val="2"/>
    </font>
    <font>
      <sz val="9"/>
      <color theme="0"/>
      <name val="Arial"/>
      <family val="2"/>
    </font>
    <font>
      <sz val="10"/>
      <color theme="0"/>
      <name val="Arial"/>
      <family val="2"/>
    </font>
    <font>
      <b/>
      <sz val="9"/>
      <color theme="0"/>
      <name val="Arial"/>
      <family val="2"/>
    </font>
  </fonts>
  <fills count="38">
    <fill>
      <patternFill patternType="none"/>
    </fill>
    <fill>
      <patternFill patternType="gray125"/>
    </fill>
    <fill>
      <patternFill patternType="solid">
        <fgColor theme="5" tint="0.39997558519241921"/>
        <bgColor indexed="64"/>
      </patternFill>
    </fill>
    <fill>
      <patternFill patternType="solid">
        <fgColor indexed="11"/>
      </patternFill>
    </fill>
    <fill>
      <patternFill patternType="solid">
        <fgColor indexed="22"/>
        <bgColor indexed="64"/>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indexed="46"/>
      </patternFill>
    </fill>
    <fill>
      <patternFill patternType="solid">
        <fgColor theme="7" tint="0.79998168889431442"/>
        <bgColor indexed="64"/>
      </patternFill>
    </fill>
    <fill>
      <patternFill patternType="solid">
        <fgColor theme="3" tint="0.39997558519241921"/>
        <bgColor indexed="64"/>
      </patternFill>
    </fill>
    <fill>
      <patternFill patternType="solid">
        <fgColor rgb="FFFFFFFF"/>
        <bgColor indexed="64"/>
      </patternFill>
    </fill>
    <fill>
      <patternFill patternType="solid">
        <fgColor theme="7" tint="0.39997558519241921"/>
        <bgColor indexed="64"/>
      </patternFill>
    </fill>
    <fill>
      <patternFill patternType="solid">
        <fgColor rgb="FF8EA9DB"/>
        <bgColor rgb="FF000000"/>
      </patternFill>
    </fill>
    <fill>
      <patternFill patternType="solid">
        <fgColor theme="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C0C0C0"/>
        <bgColor rgb="FF000000"/>
      </patternFill>
    </fill>
    <fill>
      <patternFill patternType="solid">
        <fgColor rgb="FFDDEBF7"/>
        <bgColor rgb="FF000000"/>
      </patternFill>
    </fill>
    <fill>
      <patternFill patternType="solid">
        <fgColor rgb="FFFFFF00"/>
        <bgColor indexed="64"/>
      </patternFill>
    </fill>
    <fill>
      <patternFill patternType="solid">
        <fgColor rgb="FFFCE4D6"/>
        <bgColor rgb="FF000000"/>
      </patternFill>
    </fill>
    <fill>
      <patternFill patternType="solid">
        <fgColor theme="5" tint="0.59999389629810485"/>
        <bgColor indexed="64"/>
      </patternFill>
    </fill>
    <fill>
      <patternFill patternType="solid">
        <fgColor rgb="FFEACE7E"/>
        <bgColor indexed="64"/>
      </patternFill>
    </fill>
    <fill>
      <patternFill patternType="solid">
        <fgColor theme="4" tint="0.39997558519241921"/>
        <bgColor indexed="64"/>
      </patternFill>
    </fill>
    <fill>
      <patternFill patternType="solid">
        <fgColor rgb="FFFF0000"/>
        <bgColor rgb="FF000000"/>
      </patternFill>
    </fill>
    <fill>
      <patternFill patternType="solid">
        <fgColor theme="9" tint="0.59999389629810485"/>
        <bgColor indexed="64"/>
      </patternFill>
    </fill>
    <fill>
      <patternFill patternType="solid">
        <fgColor rgb="FFEACE7E"/>
        <bgColor rgb="FF000000"/>
      </patternFill>
    </fill>
    <fill>
      <patternFill patternType="solid">
        <fgColor rgb="FFFFC000"/>
        <bgColor rgb="FF000000"/>
      </patternFill>
    </fill>
    <fill>
      <patternFill patternType="solid">
        <fgColor rgb="FFFFFFFF"/>
        <bgColor rgb="FF000000"/>
      </patternFill>
    </fill>
    <fill>
      <patternFill patternType="solid">
        <fgColor rgb="FFFFF2CC"/>
        <bgColor rgb="FF000000"/>
      </patternFill>
    </fill>
    <fill>
      <patternFill patternType="solid">
        <fgColor rgb="FFC4D79B"/>
        <bgColor rgb="FF000000"/>
      </patternFill>
    </fill>
    <fill>
      <patternFill patternType="solid">
        <fgColor theme="7"/>
        <bgColor indexed="64"/>
      </patternFill>
    </fill>
    <fill>
      <patternFill patternType="solid">
        <fgColor rgb="FFFFFF00"/>
        <bgColor rgb="FF000000"/>
      </patternFill>
    </fill>
    <fill>
      <patternFill patternType="solid">
        <fgColor theme="9" tint="0.79998168889431442"/>
        <bgColor indexed="64"/>
      </patternFill>
    </fill>
    <fill>
      <patternFill patternType="solid">
        <fgColor rgb="FFC00000"/>
        <bgColor indexed="64"/>
      </patternFill>
    </fill>
    <fill>
      <patternFill patternType="solid">
        <fgColor theme="6" tint="0.79998168889431442"/>
        <bgColor indexed="64"/>
      </patternFill>
    </fill>
  </fills>
  <borders count="3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theme="0" tint="-0.34998626667073579"/>
      </left>
      <right/>
      <top/>
      <bottom/>
      <diagonal/>
    </border>
    <border>
      <left/>
      <right/>
      <top/>
      <bottom style="medium">
        <color rgb="FF000000"/>
      </bottom>
      <diagonal/>
    </border>
    <border>
      <left/>
      <right style="thin">
        <color theme="0" tint="-0.34998626667073579"/>
      </right>
      <top/>
      <bottom style="medium">
        <color rgb="FF000000"/>
      </bottom>
      <diagonal/>
    </border>
    <border>
      <left style="thin">
        <color indexed="64"/>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thin">
        <color rgb="FF000000"/>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right style="thin">
        <color indexed="64"/>
      </right>
      <top style="thin">
        <color indexed="64"/>
      </top>
      <bottom/>
      <diagonal/>
    </border>
    <border>
      <left style="thin">
        <color rgb="FF000000"/>
      </left>
      <right/>
      <top style="medium">
        <color rgb="FF000000"/>
      </top>
      <bottom/>
      <diagonal/>
    </border>
    <border>
      <left/>
      <right style="thin">
        <color rgb="FF000000"/>
      </right>
      <top style="thin">
        <color rgb="FF000000"/>
      </top>
      <bottom/>
      <diagonal/>
    </border>
    <border>
      <left style="medium">
        <color rgb="FF000000"/>
      </left>
      <right style="thin">
        <color theme="0" tint="-0.34998626667073579"/>
      </right>
      <top style="medium">
        <color rgb="FF000000"/>
      </top>
      <bottom/>
      <diagonal/>
    </border>
    <border>
      <left style="thin">
        <color theme="0" tint="-0.34998626667073579"/>
      </left>
      <right style="thin">
        <color theme="0" tint="-0.34998626667073579"/>
      </right>
      <top style="medium">
        <color rgb="FF000000"/>
      </top>
      <bottom/>
      <diagonal/>
    </border>
    <border>
      <left style="thin">
        <color theme="0" tint="-0.34998626667073579"/>
      </left>
      <right/>
      <top style="medium">
        <color rgb="FF000000"/>
      </top>
      <bottom/>
      <diagonal/>
    </border>
    <border>
      <left/>
      <right style="thin">
        <color indexed="64"/>
      </right>
      <top/>
      <bottom style="thin">
        <color indexed="64"/>
      </bottom>
      <diagonal/>
    </border>
    <border>
      <left/>
      <right style="thin">
        <color indexed="64"/>
      </right>
      <top/>
      <bottom/>
      <diagonal/>
    </border>
    <border>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top style="thin">
        <color rgb="FF000000"/>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rgb="FF000000"/>
      </top>
      <bottom/>
      <diagonal/>
    </border>
    <border>
      <left/>
      <right style="thin">
        <color indexed="64"/>
      </right>
      <top style="thin">
        <color rgb="FF000000"/>
      </top>
      <bottom/>
      <diagonal/>
    </border>
  </borders>
  <cellStyleXfs count="5">
    <xf numFmtId="0" fontId="0" fillId="0" borderId="0"/>
    <xf numFmtId="0" fontId="2" fillId="0" borderId="0"/>
    <xf numFmtId="0" fontId="1" fillId="3" borderId="0" applyNumberFormat="0" applyBorder="0" applyAlignment="0" applyProtection="0"/>
    <xf numFmtId="0" fontId="1" fillId="10" borderId="0" applyNumberFormat="0" applyBorder="0" applyAlignment="0" applyProtection="0"/>
    <xf numFmtId="43" fontId="1" fillId="0" borderId="0" applyFont="0" applyFill="0" applyBorder="0" applyAlignment="0" applyProtection="0"/>
  </cellStyleXfs>
  <cellXfs count="469">
    <xf numFmtId="0" fontId="0" fillId="0" borderId="0" xfId="0"/>
    <xf numFmtId="0" fontId="3" fillId="0" borderId="0" xfId="1" applyFont="1" applyAlignment="1">
      <alignment vertical="top"/>
    </xf>
    <xf numFmtId="0" fontId="4" fillId="0" borderId="0" xfId="1" applyFont="1" applyAlignment="1">
      <alignment vertical="top"/>
    </xf>
    <xf numFmtId="0" fontId="5" fillId="0" borderId="0" xfId="1" applyFont="1" applyAlignment="1">
      <alignment horizontal="center" vertical="top"/>
    </xf>
    <xf numFmtId="0" fontId="3" fillId="0" borderId="0" xfId="1" applyFont="1" applyAlignment="1">
      <alignment horizontal="center" vertical="top"/>
    </xf>
    <xf numFmtId="164" fontId="3" fillId="0" borderId="0" xfId="1" applyNumberFormat="1" applyFont="1" applyAlignment="1">
      <alignment horizontal="center" vertical="top"/>
    </xf>
    <xf numFmtId="0" fontId="6" fillId="0" borderId="0" xfId="1" applyFont="1" applyAlignment="1">
      <alignment horizontal="center" vertical="top"/>
    </xf>
    <xf numFmtId="0" fontId="7" fillId="0" borderId="0" xfId="1" applyFont="1" applyAlignment="1">
      <alignment horizontal="center" vertical="top"/>
    </xf>
    <xf numFmtId="165" fontId="8" fillId="2" borderId="1" xfId="1" applyNumberFormat="1" applyFont="1" applyFill="1" applyBorder="1" applyAlignment="1">
      <alignment vertical="top"/>
    </xf>
    <xf numFmtId="165" fontId="8" fillId="2" borderId="0" xfId="1" applyNumberFormat="1" applyFont="1" applyFill="1" applyAlignment="1">
      <alignment horizontal="center" vertical="top"/>
    </xf>
    <xf numFmtId="164" fontId="8" fillId="2" borderId="0" xfId="1" applyNumberFormat="1" applyFont="1" applyFill="1" applyAlignment="1">
      <alignment horizontal="center" vertical="top"/>
    </xf>
    <xf numFmtId="165" fontId="7" fillId="2" borderId="0" xfId="1" applyNumberFormat="1" applyFont="1" applyFill="1" applyAlignment="1">
      <alignment horizontal="center" vertical="top"/>
    </xf>
    <xf numFmtId="4" fontId="10" fillId="0" borderId="2" xfId="1" applyNumberFormat="1" applyFont="1" applyBorder="1" applyAlignment="1">
      <alignment horizontal="center" vertical="top" wrapText="1"/>
    </xf>
    <xf numFmtId="0" fontId="11" fillId="2" borderId="0" xfId="1" applyFont="1" applyFill="1" applyAlignment="1">
      <alignment horizontal="center" vertical="top"/>
    </xf>
    <xf numFmtId="0" fontId="12" fillId="0" borderId="0" xfId="1" applyFont="1" applyAlignment="1">
      <alignment vertical="top"/>
    </xf>
    <xf numFmtId="0" fontId="13" fillId="0" borderId="0" xfId="1" applyFont="1" applyAlignment="1">
      <alignment vertical="top"/>
    </xf>
    <xf numFmtId="0" fontId="5" fillId="0" borderId="0" xfId="1" applyFont="1" applyAlignment="1">
      <alignment vertical="top"/>
    </xf>
    <xf numFmtId="0" fontId="14" fillId="4" borderId="3" xfId="2" applyFont="1" applyFill="1" applyBorder="1" applyAlignment="1">
      <alignment vertical="center" wrapText="1"/>
    </xf>
    <xf numFmtId="0" fontId="14" fillId="4" borderId="4" xfId="2" applyFont="1" applyFill="1" applyBorder="1" applyAlignment="1">
      <alignment vertical="center" wrapText="1"/>
    </xf>
    <xf numFmtId="4" fontId="15" fillId="0" borderId="2" xfId="1" applyNumberFormat="1" applyFont="1" applyBorder="1" applyAlignment="1">
      <alignment horizontal="center" vertical="top" wrapText="1"/>
    </xf>
    <xf numFmtId="0" fontId="14" fillId="4" borderId="5" xfId="2" applyFont="1" applyFill="1" applyBorder="1" applyAlignment="1">
      <alignment horizontal="center" vertical="top"/>
    </xf>
    <xf numFmtId="166" fontId="14" fillId="4" borderId="3" xfId="2" applyNumberFormat="1" applyFont="1" applyFill="1" applyBorder="1" applyAlignment="1">
      <alignment vertical="top"/>
    </xf>
    <xf numFmtId="166" fontId="14" fillId="4" borderId="6" xfId="2" applyNumberFormat="1" applyFont="1" applyFill="1" applyBorder="1" applyAlignment="1">
      <alignment vertical="top"/>
    </xf>
    <xf numFmtId="166" fontId="14" fillId="4" borderId="4" xfId="2" applyNumberFormat="1" applyFont="1" applyFill="1" applyBorder="1" applyAlignment="1">
      <alignment vertical="top"/>
    </xf>
    <xf numFmtId="0" fontId="14" fillId="4" borderId="7" xfId="2" applyFont="1" applyFill="1" applyBorder="1" applyAlignment="1">
      <alignment vertical="center" wrapText="1"/>
    </xf>
    <xf numFmtId="0" fontId="9" fillId="4" borderId="7" xfId="2" applyFont="1" applyFill="1" applyBorder="1" applyAlignment="1">
      <alignment vertical="center" wrapText="1"/>
    </xf>
    <xf numFmtId="0" fontId="14" fillId="4" borderId="7" xfId="2" applyFont="1" applyFill="1" applyBorder="1" applyAlignment="1">
      <alignment horizontal="center" vertical="center" wrapText="1"/>
    </xf>
    <xf numFmtId="164" fontId="14" fillId="5" borderId="7" xfId="2" applyNumberFormat="1" applyFont="1" applyFill="1" applyBorder="1" applyAlignment="1">
      <alignment horizontal="center" vertical="center" wrapText="1"/>
    </xf>
    <xf numFmtId="0" fontId="14" fillId="5" borderId="7" xfId="2" applyFont="1" applyFill="1" applyBorder="1" applyAlignment="1">
      <alignment horizontal="center" vertical="center" wrapText="1"/>
    </xf>
    <xf numFmtId="0" fontId="14" fillId="4" borderId="5" xfId="2" applyFont="1" applyFill="1" applyBorder="1" applyAlignment="1">
      <alignment horizontal="center" vertical="top" wrapText="1"/>
    </xf>
    <xf numFmtId="166" fontId="14" fillId="4" borderId="5" xfId="2" applyNumberFormat="1" applyFont="1" applyFill="1" applyBorder="1" applyAlignment="1">
      <alignment horizontal="center" vertical="top" wrapText="1"/>
    </xf>
    <xf numFmtId="0" fontId="3" fillId="6" borderId="5" xfId="1" applyFont="1" applyFill="1" applyBorder="1" applyAlignment="1">
      <alignment horizontal="center" vertical="top" wrapText="1"/>
    </xf>
    <xf numFmtId="0" fontId="5" fillId="0" borderId="5" xfId="1" applyFont="1" applyBorder="1" applyAlignment="1">
      <alignment vertical="top" wrapText="1"/>
    </xf>
    <xf numFmtId="0" fontId="16" fillId="8" borderId="5" xfId="1" applyFont="1" applyFill="1" applyBorder="1" applyAlignment="1">
      <alignment horizontal="center" vertical="top" wrapText="1"/>
    </xf>
    <xf numFmtId="167" fontId="3" fillId="0" borderId="5" xfId="1" applyNumberFormat="1" applyFont="1" applyBorder="1" applyAlignment="1">
      <alignment horizontal="center" vertical="top" wrapText="1"/>
    </xf>
    <xf numFmtId="164" fontId="10" fillId="0" borderId="5" xfId="1" applyNumberFormat="1" applyFont="1" applyBorder="1" applyAlignment="1">
      <alignment horizontal="center" vertical="top"/>
    </xf>
    <xf numFmtId="4" fontId="10" fillId="0" borderId="5" xfId="1" applyNumberFormat="1" applyFont="1" applyBorder="1" applyAlignment="1">
      <alignment horizontal="center" vertical="top" wrapText="1"/>
    </xf>
    <xf numFmtId="0" fontId="16" fillId="0" borderId="5" xfId="1" applyFont="1" applyBorder="1" applyAlignment="1">
      <alignment horizontal="left" vertical="top" wrapText="1"/>
    </xf>
    <xf numFmtId="0" fontId="5" fillId="0" borderId="5" xfId="1" applyFont="1" applyBorder="1" applyAlignment="1">
      <alignment horizontal="center" vertical="top" wrapText="1"/>
    </xf>
    <xf numFmtId="0" fontId="16" fillId="9" borderId="5" xfId="1" applyFont="1" applyFill="1" applyBorder="1" applyAlignment="1">
      <alignment horizontal="center" vertical="top" wrapText="1"/>
    </xf>
    <xf numFmtId="4" fontId="10" fillId="0" borderId="2" xfId="1" applyNumberFormat="1" applyFont="1" applyBorder="1" applyAlignment="1">
      <alignment vertical="top" wrapText="1"/>
    </xf>
    <xf numFmtId="0" fontId="5" fillId="9" borderId="5" xfId="1" applyFont="1" applyFill="1" applyBorder="1" applyAlignment="1">
      <alignment horizontal="center" vertical="top" wrapText="1"/>
    </xf>
    <xf numFmtId="4" fontId="10" fillId="0" borderId="9" xfId="1" applyNumberFormat="1" applyFont="1" applyBorder="1" applyAlignment="1">
      <alignment vertical="top" wrapText="1"/>
    </xf>
    <xf numFmtId="0" fontId="18" fillId="4" borderId="3" xfId="3" applyFont="1" applyFill="1" applyBorder="1" applyAlignment="1">
      <alignment vertical="top" wrapText="1"/>
    </xf>
    <xf numFmtId="0" fontId="18" fillId="4" borderId="6" xfId="3" applyFont="1" applyFill="1" applyBorder="1" applyAlignment="1">
      <alignment vertical="top" wrapText="1"/>
    </xf>
    <xf numFmtId="0" fontId="9" fillId="4" borderId="6" xfId="3" applyFont="1" applyFill="1" applyBorder="1" applyAlignment="1">
      <alignment vertical="top" wrapText="1"/>
    </xf>
    <xf numFmtId="4" fontId="18" fillId="4" borderId="5" xfId="3" applyNumberFormat="1" applyFont="1" applyFill="1" applyBorder="1" applyAlignment="1">
      <alignment horizontal="center" vertical="top" wrapText="1"/>
    </xf>
    <xf numFmtId="0" fontId="6" fillId="0" borderId="11" xfId="2" applyFont="1" applyFill="1" applyBorder="1" applyAlignment="1">
      <alignment horizontal="center" vertical="top" wrapText="1"/>
    </xf>
    <xf numFmtId="4" fontId="19" fillId="0" borderId="0" xfId="1" applyNumberFormat="1" applyFont="1" applyAlignment="1">
      <alignment vertical="top"/>
    </xf>
    <xf numFmtId="0" fontId="19" fillId="0" borderId="0" xfId="1" applyFont="1" applyAlignment="1">
      <alignment vertical="top"/>
    </xf>
    <xf numFmtId="0" fontId="20" fillId="0" borderId="0" xfId="1" applyFont="1" applyAlignment="1">
      <alignment horizontal="center" vertical="top"/>
    </xf>
    <xf numFmtId="0" fontId="17" fillId="0" borderId="0" xfId="1" applyFont="1" applyAlignment="1">
      <alignment horizontal="center" vertical="top"/>
    </xf>
    <xf numFmtId="0" fontId="21" fillId="0" borderId="0" xfId="1" applyFont="1" applyAlignment="1">
      <alignment vertical="top"/>
    </xf>
    <xf numFmtId="165" fontId="17" fillId="0" borderId="0" xfId="1" applyNumberFormat="1" applyFont="1" applyAlignment="1">
      <alignment horizontal="center" vertical="top"/>
    </xf>
    <xf numFmtId="0" fontId="17" fillId="0" borderId="0" xfId="1" applyFont="1" applyAlignment="1">
      <alignment vertical="top"/>
    </xf>
    <xf numFmtId="0" fontId="20" fillId="0" borderId="0" xfId="1" applyFont="1" applyAlignment="1">
      <alignment vertical="top"/>
    </xf>
    <xf numFmtId="165" fontId="20" fillId="0" borderId="0" xfId="1" applyNumberFormat="1" applyFont="1" applyAlignment="1">
      <alignment vertical="top"/>
    </xf>
    <xf numFmtId="166" fontId="2" fillId="0" borderId="0" xfId="1" applyNumberFormat="1" applyAlignment="1">
      <alignment horizontal="right" vertical="top"/>
    </xf>
    <xf numFmtId="0" fontId="2" fillId="0" borderId="0" xfId="1" applyAlignment="1">
      <alignment vertical="top"/>
    </xf>
    <xf numFmtId="165" fontId="8" fillId="2" borderId="12" xfId="1" applyNumberFormat="1" applyFont="1" applyFill="1" applyBorder="1" applyAlignment="1">
      <alignment vertical="top"/>
    </xf>
    <xf numFmtId="165" fontId="9" fillId="2" borderId="12" xfId="1" applyNumberFormat="1" applyFont="1" applyFill="1" applyBorder="1" applyAlignment="1">
      <alignment vertical="top"/>
    </xf>
    <xf numFmtId="165" fontId="22" fillId="2" borderId="12" xfId="1" applyNumberFormat="1" applyFont="1" applyFill="1" applyBorder="1" applyAlignment="1">
      <alignment vertical="top"/>
    </xf>
    <xf numFmtId="165" fontId="22" fillId="2" borderId="13" xfId="1" applyNumberFormat="1" applyFont="1" applyFill="1" applyBorder="1" applyAlignment="1">
      <alignment vertical="top"/>
    </xf>
    <xf numFmtId="0" fontId="11" fillId="0" borderId="0" xfId="1" applyFont="1" applyAlignment="1">
      <alignment vertical="top"/>
    </xf>
    <xf numFmtId="0" fontId="14" fillId="4" borderId="14" xfId="2" applyFont="1" applyFill="1" applyBorder="1" applyAlignment="1">
      <alignment vertical="center" wrapText="1"/>
    </xf>
    <xf numFmtId="0" fontId="14" fillId="4" borderId="15" xfId="2" applyFont="1" applyFill="1" applyBorder="1" applyAlignment="1">
      <alignment vertical="center" wrapText="1"/>
    </xf>
    <xf numFmtId="0" fontId="14" fillId="4" borderId="16" xfId="2" applyFont="1" applyFill="1" applyBorder="1" applyAlignment="1">
      <alignment vertical="center" wrapText="1"/>
    </xf>
    <xf numFmtId="0" fontId="14" fillId="4" borderId="17" xfId="2" applyFont="1" applyFill="1" applyBorder="1" applyAlignment="1">
      <alignment vertical="center" wrapText="1"/>
    </xf>
    <xf numFmtId="0" fontId="23" fillId="0" borderId="11" xfId="2" applyFont="1" applyFill="1" applyBorder="1" applyAlignment="1">
      <alignment horizontal="center" vertical="top" wrapText="1"/>
    </xf>
    <xf numFmtId="165" fontId="14" fillId="4" borderId="3" xfId="2" applyNumberFormat="1" applyFont="1" applyFill="1" applyBorder="1" applyAlignment="1">
      <alignment vertical="top"/>
    </xf>
    <xf numFmtId="165" fontId="14" fillId="4" borderId="6" xfId="2" applyNumberFormat="1" applyFont="1" applyFill="1" applyBorder="1" applyAlignment="1">
      <alignment vertical="top"/>
    </xf>
    <xf numFmtId="165" fontId="14" fillId="4" borderId="4" xfId="2" applyNumberFormat="1" applyFont="1" applyFill="1" applyBorder="1" applyAlignment="1">
      <alignment vertical="top"/>
    </xf>
    <xf numFmtId="0" fontId="14" fillId="4" borderId="18" xfId="2" applyFont="1" applyFill="1" applyBorder="1" applyAlignment="1">
      <alignment vertical="center" wrapText="1"/>
    </xf>
    <xf numFmtId="0" fontId="14" fillId="4" borderId="10" xfId="2" applyFont="1" applyFill="1" applyBorder="1" applyAlignment="1">
      <alignment horizontal="center" vertical="center" wrapText="1"/>
    </xf>
    <xf numFmtId="164" fontId="14" fillId="4" borderId="10" xfId="2" applyNumberFormat="1" applyFont="1" applyFill="1" applyBorder="1" applyAlignment="1">
      <alignment horizontal="center" vertical="center" wrapText="1"/>
    </xf>
    <xf numFmtId="0" fontId="14" fillId="4" borderId="19" xfId="2" applyFont="1" applyFill="1" applyBorder="1" applyAlignment="1">
      <alignment horizontal="center" vertical="center" wrapText="1"/>
    </xf>
    <xf numFmtId="165" fontId="14" fillId="4" borderId="5" xfId="2" applyNumberFormat="1" applyFont="1" applyFill="1" applyBorder="1" applyAlignment="1">
      <alignment horizontal="center" vertical="top" wrapText="1"/>
    </xf>
    <xf numFmtId="167" fontId="10" fillId="0" borderId="5" xfId="1" applyNumberFormat="1" applyFont="1" applyBorder="1" applyAlignment="1">
      <alignment horizontal="center" vertical="top" wrapText="1"/>
    </xf>
    <xf numFmtId="0" fontId="5" fillId="11" borderId="5" xfId="1" applyFont="1" applyFill="1" applyBorder="1" applyAlignment="1">
      <alignment horizontal="center" vertical="top" wrapText="1"/>
    </xf>
    <xf numFmtId="0" fontId="5" fillId="8" borderId="5" xfId="1" applyFont="1" applyFill="1" applyBorder="1" applyAlignment="1">
      <alignment horizontal="center" vertical="top" wrapText="1"/>
    </xf>
    <xf numFmtId="0" fontId="10" fillId="0" borderId="0" xfId="1" applyFont="1" applyAlignment="1">
      <alignment horizontal="center" vertical="top"/>
    </xf>
    <xf numFmtId="0" fontId="7" fillId="4" borderId="20" xfId="3" applyFont="1" applyFill="1" applyBorder="1" applyAlignment="1">
      <alignment horizontal="center" vertical="top" wrapText="1"/>
    </xf>
    <xf numFmtId="0" fontId="5" fillId="4" borderId="20" xfId="3" applyFont="1" applyFill="1" applyBorder="1" applyAlignment="1">
      <alignment horizontal="center" vertical="top" wrapText="1"/>
    </xf>
    <xf numFmtId="4" fontId="11" fillId="4" borderId="20" xfId="3" applyNumberFormat="1" applyFont="1" applyFill="1" applyBorder="1" applyAlignment="1">
      <alignment horizontal="center" vertical="top" wrapText="1"/>
    </xf>
    <xf numFmtId="164" fontId="11" fillId="4" borderId="21" xfId="3" applyNumberFormat="1" applyFont="1" applyFill="1" applyBorder="1" applyAlignment="1">
      <alignment horizontal="center" vertical="top" wrapText="1"/>
    </xf>
    <xf numFmtId="0" fontId="25" fillId="0" borderId="0" xfId="1" applyFont="1" applyAlignment="1">
      <alignment horizontal="center" vertical="top"/>
    </xf>
    <xf numFmtId="164" fontId="11" fillId="0" borderId="0" xfId="1" applyNumberFormat="1" applyFont="1" applyAlignment="1">
      <alignment horizontal="center" vertical="top"/>
    </xf>
    <xf numFmtId="0" fontId="11" fillId="0" borderId="0" xfId="1" applyFont="1" applyAlignment="1">
      <alignment horizontal="center" vertical="top"/>
    </xf>
    <xf numFmtId="0" fontId="8" fillId="12" borderId="20" xfId="1" applyFont="1" applyFill="1" applyBorder="1" applyAlignment="1">
      <alignment horizontal="left" vertical="top"/>
    </xf>
    <xf numFmtId="0" fontId="5" fillId="12" borderId="20" xfId="1" applyFont="1" applyFill="1" applyBorder="1" applyAlignment="1">
      <alignment horizontal="center" vertical="top"/>
    </xf>
    <xf numFmtId="0" fontId="3" fillId="12" borderId="20" xfId="1" applyFont="1" applyFill="1" applyBorder="1" applyAlignment="1">
      <alignment horizontal="center" vertical="top"/>
    </xf>
    <xf numFmtId="164" fontId="3" fillId="12" borderId="20" xfId="1" applyNumberFormat="1" applyFont="1" applyFill="1" applyBorder="1" applyAlignment="1">
      <alignment horizontal="center" vertical="top"/>
    </xf>
    <xf numFmtId="165" fontId="14" fillId="4" borderId="20" xfId="2" applyNumberFormat="1" applyFont="1" applyFill="1" applyBorder="1" applyAlignment="1">
      <alignment horizontal="center" vertical="top"/>
    </xf>
    <xf numFmtId="165" fontId="14" fillId="4" borderId="0" xfId="2" applyNumberFormat="1" applyFont="1" applyFill="1" applyBorder="1" applyAlignment="1">
      <alignment horizontal="center" vertical="top"/>
    </xf>
    <xf numFmtId="0" fontId="23" fillId="0" borderId="22" xfId="2" applyFont="1" applyFill="1" applyBorder="1" applyAlignment="1">
      <alignment horizontal="center" vertical="top" wrapText="1"/>
    </xf>
    <xf numFmtId="166" fontId="14" fillId="4" borderId="10" xfId="2" applyNumberFormat="1" applyFont="1" applyFill="1" applyBorder="1" applyAlignment="1">
      <alignment horizontal="center" vertical="top" wrapText="1"/>
    </xf>
    <xf numFmtId="0" fontId="5" fillId="7" borderId="23" xfId="1" applyFont="1" applyFill="1" applyBorder="1" applyAlignment="1">
      <alignment vertical="top" wrapText="1"/>
    </xf>
    <xf numFmtId="0" fontId="10" fillId="0" borderId="5" xfId="2" applyFont="1" applyFill="1" applyBorder="1" applyAlignment="1">
      <alignment horizontal="center" vertical="top" wrapText="1"/>
    </xf>
    <xf numFmtId="0" fontId="11" fillId="13" borderId="0" xfId="1" applyFont="1" applyFill="1" applyAlignment="1">
      <alignment vertical="top"/>
    </xf>
    <xf numFmtId="0" fontId="18" fillId="4" borderId="20" xfId="3" applyFont="1" applyFill="1" applyBorder="1" applyAlignment="1">
      <alignment horizontal="center" vertical="top" wrapText="1"/>
    </xf>
    <xf numFmtId="4" fontId="3" fillId="4" borderId="20" xfId="3" applyNumberFormat="1" applyFont="1" applyFill="1" applyBorder="1" applyAlignment="1">
      <alignment horizontal="center" vertical="top" wrapText="1"/>
    </xf>
    <xf numFmtId="164" fontId="18" fillId="4" borderId="21" xfId="3" applyNumberFormat="1" applyFont="1" applyFill="1" applyBorder="1" applyAlignment="1">
      <alignment horizontal="center" vertical="top" wrapText="1"/>
    </xf>
    <xf numFmtId="4" fontId="10" fillId="0" borderId="0" xfId="1" applyNumberFormat="1" applyFont="1" applyAlignment="1">
      <alignment vertical="top" wrapText="1"/>
    </xf>
    <xf numFmtId="165" fontId="12" fillId="0" borderId="0" xfId="1" applyNumberFormat="1" applyFont="1" applyAlignment="1">
      <alignment vertical="top"/>
    </xf>
    <xf numFmtId="4" fontId="12" fillId="0" borderId="0" xfId="1" applyNumberFormat="1" applyFont="1" applyAlignment="1">
      <alignment vertical="top"/>
    </xf>
    <xf numFmtId="4" fontId="3" fillId="0" borderId="0" xfId="1" applyNumberFormat="1" applyFont="1" applyAlignment="1">
      <alignment horizontal="center" vertical="top"/>
    </xf>
    <xf numFmtId="165" fontId="3" fillId="0" borderId="0" xfId="1" applyNumberFormat="1" applyFont="1" applyAlignment="1">
      <alignment horizontal="center" vertical="top"/>
    </xf>
    <xf numFmtId="0" fontId="8" fillId="14" borderId="20" xfId="2" applyFont="1" applyFill="1" applyBorder="1" applyAlignment="1">
      <alignment horizontal="left" vertical="top"/>
    </xf>
    <xf numFmtId="0" fontId="5" fillId="14" borderId="20" xfId="2" applyFont="1" applyFill="1" applyBorder="1" applyAlignment="1">
      <alignment horizontal="center" vertical="top"/>
    </xf>
    <xf numFmtId="0" fontId="5" fillId="14" borderId="20" xfId="1" applyFont="1" applyFill="1" applyBorder="1" applyAlignment="1">
      <alignment horizontal="center" vertical="top"/>
    </xf>
    <xf numFmtId="0" fontId="3" fillId="14" borderId="20" xfId="1" applyFont="1" applyFill="1" applyBorder="1" applyAlignment="1">
      <alignment horizontal="center" vertical="top"/>
    </xf>
    <xf numFmtId="164" fontId="3" fillId="14" borderId="20" xfId="1" applyNumberFormat="1" applyFont="1" applyFill="1" applyBorder="1" applyAlignment="1">
      <alignment horizontal="center" vertical="top"/>
    </xf>
    <xf numFmtId="165" fontId="18" fillId="14" borderId="20" xfId="1" applyNumberFormat="1" applyFont="1" applyFill="1" applyBorder="1" applyAlignment="1">
      <alignment horizontal="center" vertical="top"/>
    </xf>
    <xf numFmtId="165" fontId="10" fillId="0" borderId="5" xfId="1" applyNumberFormat="1" applyFont="1" applyBorder="1" applyAlignment="1">
      <alignment horizontal="center" vertical="top" wrapText="1"/>
    </xf>
    <xf numFmtId="4" fontId="10" fillId="0" borderId="0" xfId="1" applyNumberFormat="1" applyFont="1" applyAlignment="1">
      <alignment horizontal="center" vertical="top" wrapText="1"/>
    </xf>
    <xf numFmtId="166" fontId="6" fillId="0" borderId="22" xfId="3" applyNumberFormat="1" applyFont="1" applyFill="1" applyBorder="1" applyAlignment="1">
      <alignment horizontal="center" vertical="top" wrapText="1"/>
    </xf>
    <xf numFmtId="0" fontId="12" fillId="0" borderId="0" xfId="1" applyFont="1" applyAlignment="1">
      <alignment horizontal="center" vertical="top"/>
    </xf>
    <xf numFmtId="164" fontId="12" fillId="0" borderId="0" xfId="1" applyNumberFormat="1" applyFont="1" applyAlignment="1">
      <alignment horizontal="center" vertical="top"/>
    </xf>
    <xf numFmtId="0" fontId="2" fillId="0" borderId="0" xfId="1" applyAlignment="1">
      <alignment horizontal="center" vertical="top"/>
    </xf>
    <xf numFmtId="0" fontId="5" fillId="0" borderId="5" xfId="1" applyFont="1" applyBorder="1" applyAlignment="1">
      <alignment horizontal="left" vertical="top" wrapText="1"/>
    </xf>
    <xf numFmtId="0" fontId="14" fillId="4" borderId="24" xfId="2" applyFont="1" applyFill="1" applyBorder="1" applyAlignment="1">
      <alignment vertical="center" wrapText="1"/>
    </xf>
    <xf numFmtId="0" fontId="14" fillId="4" borderId="25" xfId="2" applyFont="1" applyFill="1" applyBorder="1" applyAlignment="1">
      <alignment horizontal="center" vertical="center" wrapText="1"/>
    </xf>
    <xf numFmtId="0" fontId="16" fillId="11" borderId="5" xfId="1" applyFont="1" applyFill="1" applyBorder="1" applyAlignment="1">
      <alignment horizontal="center" vertical="top" wrapText="1"/>
    </xf>
    <xf numFmtId="0" fontId="14" fillId="4" borderId="26" xfId="2" applyFont="1" applyFill="1" applyBorder="1" applyAlignment="1">
      <alignment horizontal="center" vertical="top" wrapText="1"/>
    </xf>
    <xf numFmtId="166" fontId="14" fillId="4" borderId="27" xfId="2" applyNumberFormat="1" applyFont="1" applyFill="1" applyBorder="1" applyAlignment="1">
      <alignment horizontal="center" vertical="top" wrapText="1"/>
    </xf>
    <xf numFmtId="166" fontId="14" fillId="4" borderId="28" xfId="2" applyNumberFormat="1" applyFont="1" applyFill="1" applyBorder="1" applyAlignment="1">
      <alignment horizontal="center" vertical="top" wrapText="1"/>
    </xf>
    <xf numFmtId="165" fontId="6" fillId="0" borderId="5" xfId="2" applyNumberFormat="1" applyFont="1" applyFill="1" applyBorder="1" applyAlignment="1">
      <alignment horizontal="center" vertical="top" wrapText="1"/>
    </xf>
    <xf numFmtId="168" fontId="0" fillId="0" borderId="5" xfId="0" applyNumberFormat="1" applyBorder="1"/>
    <xf numFmtId="0" fontId="14" fillId="0" borderId="7" xfId="2" applyFont="1" applyFill="1" applyBorder="1" applyAlignment="1">
      <alignment horizontal="center" vertical="center" wrapText="1"/>
    </xf>
    <xf numFmtId="15" fontId="3" fillId="0" borderId="7" xfId="2" applyNumberFormat="1" applyFont="1" applyFill="1" applyBorder="1" applyAlignment="1">
      <alignment horizontal="center" vertical="center" wrapText="1"/>
    </xf>
    <xf numFmtId="167" fontId="3" fillId="0" borderId="5" xfId="1" applyNumberFormat="1" applyFont="1" applyBorder="1" applyAlignment="1">
      <alignment horizontal="center" vertical="center" wrapText="1"/>
    </xf>
    <xf numFmtId="164" fontId="10" fillId="0" borderId="5" xfId="1" applyNumberFormat="1" applyFont="1" applyBorder="1" applyAlignment="1">
      <alignment horizontal="center" vertical="center"/>
    </xf>
    <xf numFmtId="4" fontId="10" fillId="0" borderId="5" xfId="1" applyNumberFormat="1" applyFont="1" applyBorder="1" applyAlignment="1">
      <alignment horizontal="center" vertical="center" wrapText="1"/>
    </xf>
    <xf numFmtId="164" fontId="10" fillId="0" borderId="3" xfId="1" applyNumberFormat="1" applyFont="1" applyBorder="1" applyAlignment="1">
      <alignment horizontal="center" vertical="center"/>
    </xf>
    <xf numFmtId="164" fontId="10" fillId="0" borderId="5" xfId="1" applyNumberFormat="1" applyFont="1" applyBorder="1" applyAlignment="1">
      <alignment vertical="top" wrapText="1"/>
    </xf>
    <xf numFmtId="164" fontId="10" fillId="0" borderId="5" xfId="1" applyNumberFormat="1" applyFont="1" applyBorder="1" applyAlignment="1">
      <alignment vertical="top"/>
    </xf>
    <xf numFmtId="167" fontId="10" fillId="7" borderId="5" xfId="1" applyNumberFormat="1" applyFont="1" applyFill="1" applyBorder="1" applyAlignment="1">
      <alignment horizontal="center" vertical="top" wrapText="1"/>
    </xf>
    <xf numFmtId="167" fontId="3" fillId="7" borderId="5" xfId="1" applyNumberFormat="1" applyFont="1" applyFill="1" applyBorder="1" applyAlignment="1">
      <alignment horizontal="center" vertical="top" wrapText="1"/>
    </xf>
    <xf numFmtId="164" fontId="10" fillId="17" borderId="5" xfId="1" applyNumberFormat="1" applyFont="1" applyFill="1" applyBorder="1" applyAlignment="1">
      <alignment horizontal="center" vertical="center"/>
    </xf>
    <xf numFmtId="164" fontId="10" fillId="18" borderId="5" xfId="1" applyNumberFormat="1" applyFont="1" applyFill="1" applyBorder="1" applyAlignment="1">
      <alignment horizontal="center" vertical="center"/>
    </xf>
    <xf numFmtId="0" fontId="5" fillId="7" borderId="8" xfId="1" applyFont="1" applyFill="1" applyBorder="1" applyAlignment="1">
      <alignment vertical="top" wrapText="1"/>
    </xf>
    <xf numFmtId="167" fontId="18" fillId="4" borderId="4" xfId="3" applyNumberFormat="1" applyFont="1" applyFill="1" applyBorder="1" applyAlignment="1">
      <alignment vertical="top" wrapText="1"/>
    </xf>
    <xf numFmtId="0" fontId="28" fillId="0" borderId="5" xfId="0" applyFont="1" applyBorder="1" applyAlignment="1">
      <alignment wrapText="1"/>
    </xf>
    <xf numFmtId="0" fontId="28" fillId="0" borderId="5" xfId="0" applyFont="1" applyBorder="1"/>
    <xf numFmtId="0" fontId="28" fillId="0" borderId="3" xfId="0" applyFont="1" applyBorder="1"/>
    <xf numFmtId="0" fontId="29" fillId="0" borderId="0" xfId="0" applyFont="1"/>
    <xf numFmtId="0" fontId="3" fillId="0" borderId="0" xfId="0" applyFont="1"/>
    <xf numFmtId="0" fontId="5" fillId="0" borderId="0" xfId="0" applyFont="1"/>
    <xf numFmtId="0" fontId="19" fillId="19" borderId="32" xfId="0" applyFont="1" applyFill="1" applyBorder="1"/>
    <xf numFmtId="0" fontId="19" fillId="19" borderId="0" xfId="0" applyFont="1" applyFill="1"/>
    <xf numFmtId="0" fontId="9" fillId="19" borderId="33" xfId="0" applyFont="1" applyFill="1" applyBorder="1" applyAlignment="1">
      <alignment wrapText="1"/>
    </xf>
    <xf numFmtId="0" fontId="19" fillId="19" borderId="33" xfId="0" applyFont="1" applyFill="1" applyBorder="1" applyAlignment="1">
      <alignment wrapText="1"/>
    </xf>
    <xf numFmtId="0" fontId="19" fillId="19" borderId="31" xfId="0" applyFont="1" applyFill="1" applyBorder="1" applyAlignment="1">
      <alignment wrapText="1"/>
    </xf>
    <xf numFmtId="3" fontId="19" fillId="19" borderId="31" xfId="0" applyNumberFormat="1" applyFont="1" applyFill="1" applyBorder="1" applyAlignment="1">
      <alignment wrapText="1"/>
    </xf>
    <xf numFmtId="3" fontId="12" fillId="0" borderId="0" xfId="1" applyNumberFormat="1" applyFont="1" applyAlignment="1">
      <alignment vertical="top"/>
    </xf>
    <xf numFmtId="0" fontId="5" fillId="0" borderId="5" xfId="0" applyFont="1" applyBorder="1" applyAlignment="1">
      <alignment vertical="top" wrapText="1"/>
    </xf>
    <xf numFmtId="164" fontId="7" fillId="4" borderId="21" xfId="3" applyNumberFormat="1" applyFont="1" applyFill="1" applyBorder="1" applyAlignment="1">
      <alignment horizontal="center" vertical="top" wrapText="1"/>
    </xf>
    <xf numFmtId="0" fontId="23" fillId="0" borderId="0" xfId="2" applyFont="1" applyFill="1" applyBorder="1" applyAlignment="1">
      <alignment horizontal="center" vertical="top" wrapText="1"/>
    </xf>
    <xf numFmtId="0" fontId="5" fillId="0" borderId="8" xfId="2" applyFont="1" applyFill="1" applyBorder="1" applyAlignment="1">
      <alignment horizontal="left" vertical="top" wrapText="1"/>
    </xf>
    <xf numFmtId="165" fontId="6" fillId="0" borderId="8" xfId="2" applyNumberFormat="1" applyFont="1" applyFill="1" applyBorder="1" applyAlignment="1">
      <alignment horizontal="center" vertical="top" wrapText="1"/>
    </xf>
    <xf numFmtId="165" fontId="10" fillId="0" borderId="8" xfId="2" applyNumberFormat="1" applyFont="1" applyFill="1" applyBorder="1" applyAlignment="1">
      <alignment horizontal="center" vertical="top" wrapText="1"/>
    </xf>
    <xf numFmtId="167" fontId="10" fillId="0" borderId="8" xfId="1" applyNumberFormat="1" applyFont="1" applyBorder="1" applyAlignment="1">
      <alignment horizontal="center" vertical="center" wrapText="1"/>
    </xf>
    <xf numFmtId="4" fontId="10" fillId="0" borderId="5" xfId="2" applyNumberFormat="1" applyFont="1" applyFill="1" applyBorder="1" applyAlignment="1">
      <alignment horizontal="center" vertical="center" wrapText="1"/>
    </xf>
    <xf numFmtId="165" fontId="9" fillId="2" borderId="1" xfId="1" applyNumberFormat="1" applyFont="1" applyFill="1" applyBorder="1" applyAlignment="1">
      <alignment horizontal="center" vertical="top"/>
    </xf>
    <xf numFmtId="3" fontId="10" fillId="0" borderId="5" xfId="2" applyNumberFormat="1" applyFont="1" applyFill="1" applyBorder="1" applyAlignment="1">
      <alignment horizontal="center" vertical="center" wrapText="1"/>
    </xf>
    <xf numFmtId="3" fontId="10" fillId="0" borderId="8" xfId="2" applyNumberFormat="1" applyFont="1" applyFill="1" applyBorder="1" applyAlignment="1">
      <alignment horizontal="center" vertical="top" wrapText="1"/>
    </xf>
    <xf numFmtId="0" fontId="5" fillId="0" borderId="5" xfId="2" applyFont="1" applyFill="1" applyBorder="1" applyAlignment="1">
      <alignment horizontal="left" vertical="top" wrapText="1"/>
    </xf>
    <xf numFmtId="0" fontId="5" fillId="7" borderId="30" xfId="1" applyFont="1" applyFill="1" applyBorder="1" applyAlignment="1">
      <alignment horizontal="left" vertical="center" wrapText="1"/>
    </xf>
    <xf numFmtId="0" fontId="10" fillId="22" borderId="4" xfId="0" applyFont="1" applyFill="1" applyBorder="1"/>
    <xf numFmtId="0" fontId="10" fillId="0" borderId="4" xfId="0" applyFont="1" applyBorder="1"/>
    <xf numFmtId="0" fontId="28" fillId="0" borderId="2" xfId="0" applyFont="1" applyBorder="1" applyAlignment="1">
      <alignment wrapText="1"/>
    </xf>
    <xf numFmtId="0" fontId="28" fillId="0" borderId="7" xfId="0" applyFont="1" applyBorder="1" applyAlignment="1">
      <alignment wrapText="1"/>
    </xf>
    <xf numFmtId="3" fontId="10" fillId="0" borderId="4" xfId="0" applyNumberFormat="1" applyFont="1" applyBorder="1"/>
    <xf numFmtId="0" fontId="30" fillId="0" borderId="4" xfId="0" applyFont="1" applyBorder="1"/>
    <xf numFmtId="0" fontId="28" fillId="0" borderId="0" xfId="0" applyFont="1" applyAlignment="1">
      <alignment wrapText="1"/>
    </xf>
    <xf numFmtId="0" fontId="27" fillId="0" borderId="5" xfId="0" applyFont="1" applyBorder="1" applyAlignment="1">
      <alignment wrapText="1"/>
    </xf>
    <xf numFmtId="0" fontId="10" fillId="0" borderId="30" xfId="0" applyFont="1" applyBorder="1"/>
    <xf numFmtId="0" fontId="5" fillId="0" borderId="5" xfId="2" applyFont="1" applyFill="1" applyBorder="1" applyAlignment="1">
      <alignment vertical="top" wrapText="1"/>
    </xf>
    <xf numFmtId="0" fontId="31" fillId="0" borderId="0" xfId="0" applyFont="1" applyAlignment="1">
      <alignment wrapText="1"/>
    </xf>
    <xf numFmtId="3" fontId="10" fillId="22" borderId="4" xfId="0" applyNumberFormat="1" applyFont="1" applyFill="1" applyBorder="1" applyAlignment="1">
      <alignment horizontal="center" vertical="center"/>
    </xf>
    <xf numFmtId="168" fontId="0" fillId="0" borderId="5" xfId="0" applyNumberFormat="1" applyBorder="1" applyAlignment="1">
      <alignment vertical="center"/>
    </xf>
    <xf numFmtId="164" fontId="3" fillId="0" borderId="5" xfId="1" applyNumberFormat="1" applyFont="1" applyBorder="1" applyAlignment="1">
      <alignment horizontal="center" vertical="center"/>
    </xf>
    <xf numFmtId="168" fontId="32" fillId="0" borderId="5" xfId="0" applyNumberFormat="1" applyFont="1" applyBorder="1" applyAlignment="1">
      <alignment vertical="center"/>
    </xf>
    <xf numFmtId="15" fontId="3" fillId="0" borderId="5" xfId="0" applyNumberFormat="1" applyFont="1" applyBorder="1" applyAlignment="1">
      <alignment horizontal="center" vertical="center" wrapText="1"/>
    </xf>
    <xf numFmtId="167" fontId="10" fillId="0" borderId="5" xfId="1" applyNumberFormat="1" applyFont="1" applyBorder="1" applyAlignment="1">
      <alignment horizontal="center" vertical="center" wrapText="1"/>
    </xf>
    <xf numFmtId="3" fontId="10" fillId="20" borderId="5" xfId="0" applyNumberFormat="1" applyFont="1" applyFill="1" applyBorder="1" applyAlignment="1">
      <alignment horizontal="center" vertical="center"/>
    </xf>
    <xf numFmtId="0" fontId="16" fillId="0" borderId="5" xfId="0" applyFont="1" applyBorder="1" applyAlignment="1">
      <alignment vertical="top" wrapText="1"/>
    </xf>
    <xf numFmtId="164" fontId="10" fillId="0" borderId="4" xfId="1" applyNumberFormat="1" applyFont="1" applyBorder="1" applyAlignment="1">
      <alignment horizontal="center" vertical="center"/>
    </xf>
    <xf numFmtId="164" fontId="10" fillId="17" borderId="4" xfId="1" applyNumberFormat="1" applyFont="1" applyFill="1" applyBorder="1" applyAlignment="1">
      <alignment horizontal="center" vertical="center"/>
    </xf>
    <xf numFmtId="165" fontId="6" fillId="0" borderId="4" xfId="2" applyNumberFormat="1" applyFont="1" applyFill="1" applyBorder="1" applyAlignment="1">
      <alignment horizontal="center" vertical="top" wrapText="1"/>
    </xf>
    <xf numFmtId="0" fontId="28" fillId="0" borderId="4" xfId="0" applyFont="1" applyBorder="1" applyAlignment="1">
      <alignment wrapText="1"/>
    </xf>
    <xf numFmtId="3" fontId="10" fillId="0" borderId="8" xfId="2" applyNumberFormat="1" applyFont="1" applyFill="1" applyBorder="1" applyAlignment="1">
      <alignment horizontal="center" vertical="center" wrapText="1"/>
    </xf>
    <xf numFmtId="4" fontId="10" fillId="0" borderId="8" xfId="2" applyNumberFormat="1" applyFont="1" applyFill="1" applyBorder="1" applyAlignment="1">
      <alignment horizontal="center" vertical="center" wrapText="1"/>
    </xf>
    <xf numFmtId="0" fontId="5" fillId="0" borderId="5" xfId="2" applyFont="1" applyFill="1" applyBorder="1" applyAlignment="1">
      <alignment horizontal="center" vertical="top" wrapText="1"/>
    </xf>
    <xf numFmtId="167" fontId="3" fillId="0" borderId="7" xfId="1" applyNumberFormat="1" applyFont="1" applyBorder="1" applyAlignment="1">
      <alignment horizontal="center" vertical="center" wrapText="1"/>
    </xf>
    <xf numFmtId="0" fontId="5" fillId="7" borderId="4" xfId="1" applyFont="1" applyFill="1" applyBorder="1" applyAlignment="1">
      <alignment horizontal="left" vertical="center" wrapText="1"/>
    </xf>
    <xf numFmtId="0" fontId="16" fillId="0" borderId="5" xfId="2" applyFont="1" applyFill="1" applyBorder="1" applyAlignment="1">
      <alignment vertical="top" wrapText="1"/>
    </xf>
    <xf numFmtId="0" fontId="5" fillId="7" borderId="5" xfId="2" applyFont="1" applyFill="1" applyBorder="1" applyAlignment="1">
      <alignment vertical="top" wrapText="1"/>
    </xf>
    <xf numFmtId="164" fontId="10" fillId="11" borderId="4" xfId="1" applyNumberFormat="1" applyFont="1" applyFill="1" applyBorder="1" applyAlignment="1">
      <alignment horizontal="center" vertical="center"/>
    </xf>
    <xf numFmtId="0" fontId="5" fillId="0" borderId="5" xfId="1" applyFont="1" applyBorder="1" applyAlignment="1">
      <alignment horizontal="left" vertical="center" wrapText="1"/>
    </xf>
    <xf numFmtId="0" fontId="10" fillId="21" borderId="4" xfId="0" applyFont="1" applyFill="1" applyBorder="1"/>
    <xf numFmtId="0" fontId="5" fillId="7" borderId="7" xfId="1" applyFont="1" applyFill="1" applyBorder="1" applyAlignment="1">
      <alignment horizontal="left" vertical="center" wrapText="1"/>
    </xf>
    <xf numFmtId="0" fontId="5" fillId="7" borderId="2" xfId="1" applyFont="1" applyFill="1" applyBorder="1" applyAlignment="1">
      <alignment horizontal="left" vertical="center" wrapText="1"/>
    </xf>
    <xf numFmtId="0" fontId="5" fillId="7" borderId="8" xfId="1" applyFont="1" applyFill="1" applyBorder="1" applyAlignment="1">
      <alignment horizontal="left" vertical="center" wrapText="1"/>
    </xf>
    <xf numFmtId="0" fontId="3" fillId="6" borderId="2" xfId="1" applyFont="1" applyFill="1" applyBorder="1" applyAlignment="1">
      <alignment horizontal="left" vertical="center" wrapText="1"/>
    </xf>
    <xf numFmtId="0" fontId="3" fillId="6" borderId="8" xfId="1" applyFont="1" applyFill="1" applyBorder="1" applyAlignment="1">
      <alignment horizontal="left" vertical="center" wrapText="1"/>
    </xf>
    <xf numFmtId="0" fontId="3" fillId="6" borderId="2" xfId="1" applyFont="1" applyFill="1" applyBorder="1" applyAlignment="1">
      <alignment horizontal="center" vertical="top" wrapText="1"/>
    </xf>
    <xf numFmtId="0" fontId="5" fillId="7" borderId="5" xfId="1" applyFont="1" applyFill="1" applyBorder="1" applyAlignment="1">
      <alignment horizontal="left" vertical="top" wrapText="1"/>
    </xf>
    <xf numFmtId="0" fontId="16" fillId="21" borderId="7" xfId="1" applyFont="1" applyFill="1" applyBorder="1" applyAlignment="1">
      <alignment horizontal="left" vertical="top" wrapText="1"/>
    </xf>
    <xf numFmtId="0" fontId="16" fillId="7" borderId="5" xfId="1" applyFont="1" applyFill="1" applyBorder="1" applyAlignment="1">
      <alignment horizontal="left" vertical="top" wrapText="1"/>
    </xf>
    <xf numFmtId="0" fontId="16" fillId="11" borderId="8" xfId="1" applyFont="1" applyFill="1" applyBorder="1" applyAlignment="1">
      <alignment horizontal="center" vertical="top" wrapText="1"/>
    </xf>
    <xf numFmtId="0" fontId="34" fillId="0" borderId="5" xfId="1" applyFont="1" applyBorder="1" applyAlignment="1">
      <alignment vertical="top" wrapText="1"/>
    </xf>
    <xf numFmtId="0" fontId="16" fillId="21" borderId="5" xfId="0" applyFont="1" applyFill="1" applyBorder="1" applyAlignment="1">
      <alignment vertical="top" wrapText="1"/>
    </xf>
    <xf numFmtId="0" fontId="5" fillId="7" borderId="2" xfId="1" applyFont="1" applyFill="1" applyBorder="1" applyAlignment="1">
      <alignment horizontal="left" vertical="top" wrapText="1"/>
    </xf>
    <xf numFmtId="0" fontId="5" fillId="7" borderId="23" xfId="1" applyFont="1" applyFill="1" applyBorder="1" applyAlignment="1">
      <alignment horizontal="left" vertical="top" wrapText="1"/>
    </xf>
    <xf numFmtId="164" fontId="10" fillId="0" borderId="0" xfId="1" applyNumberFormat="1" applyFont="1" applyAlignment="1">
      <alignment horizontal="center" vertical="center"/>
    </xf>
    <xf numFmtId="0" fontId="5" fillId="7" borderId="0" xfId="1" applyFont="1" applyFill="1" applyAlignment="1">
      <alignment vertical="top" wrapText="1"/>
    </xf>
    <xf numFmtId="0" fontId="5" fillId="0" borderId="0" xfId="2" applyFont="1" applyFill="1" applyBorder="1" applyAlignment="1">
      <alignment horizontal="center" vertical="top" wrapText="1"/>
    </xf>
    <xf numFmtId="167" fontId="10" fillId="0" borderId="0" xfId="1" applyNumberFormat="1" applyFont="1" applyAlignment="1">
      <alignment horizontal="center" vertical="center" wrapText="1"/>
    </xf>
    <xf numFmtId="0" fontId="10" fillId="0" borderId="0" xfId="2" applyFont="1" applyFill="1" applyBorder="1" applyAlignment="1">
      <alignment horizontal="center" vertical="top" wrapText="1"/>
    </xf>
    <xf numFmtId="165" fontId="6" fillId="0" borderId="0" xfId="2" applyNumberFormat="1" applyFont="1" applyFill="1" applyBorder="1" applyAlignment="1">
      <alignment horizontal="center" vertical="top" wrapText="1"/>
    </xf>
    <xf numFmtId="3" fontId="10" fillId="20" borderId="0" xfId="0" applyNumberFormat="1" applyFont="1" applyFill="1" applyAlignment="1">
      <alignment horizontal="center" vertical="center"/>
    </xf>
    <xf numFmtId="164" fontId="10" fillId="0" borderId="0" xfId="1" applyNumberFormat="1" applyFont="1" applyAlignment="1">
      <alignment vertical="top" wrapText="1"/>
    </xf>
    <xf numFmtId="0" fontId="5" fillId="7" borderId="6" xfId="1" applyFont="1" applyFill="1" applyBorder="1" applyAlignment="1">
      <alignment horizontal="left" vertical="top" wrapText="1"/>
    </xf>
    <xf numFmtId="164" fontId="10" fillId="0" borderId="7" xfId="1" applyNumberFormat="1" applyFont="1" applyBorder="1" applyAlignment="1">
      <alignment vertical="top"/>
    </xf>
    <xf numFmtId="164" fontId="10" fillId="0" borderId="7" xfId="1" applyNumberFormat="1" applyFont="1" applyBorder="1" applyAlignment="1">
      <alignment horizontal="center" vertical="top"/>
    </xf>
    <xf numFmtId="0" fontId="12" fillId="0" borderId="5" xfId="1" applyFont="1" applyBorder="1" applyAlignment="1">
      <alignment vertical="top"/>
    </xf>
    <xf numFmtId="0" fontId="11" fillId="9" borderId="7" xfId="1" applyFont="1" applyFill="1" applyBorder="1" applyAlignment="1">
      <alignment vertical="center" wrapText="1"/>
    </xf>
    <xf numFmtId="0" fontId="5" fillId="7" borderId="7" xfId="1" applyFont="1" applyFill="1" applyBorder="1" applyAlignment="1">
      <alignment vertical="top" wrapText="1"/>
    </xf>
    <xf numFmtId="0" fontId="36" fillId="24" borderId="7" xfId="3" applyFont="1" applyFill="1" applyBorder="1" applyAlignment="1">
      <alignment vertical="center" wrapText="1"/>
    </xf>
    <xf numFmtId="4" fontId="10" fillId="7" borderId="5" xfId="1" applyNumberFormat="1" applyFont="1" applyFill="1" applyBorder="1" applyAlignment="1">
      <alignment horizontal="left" vertical="top" wrapText="1"/>
    </xf>
    <xf numFmtId="0" fontId="36" fillId="24" borderId="2" xfId="3" applyFont="1" applyFill="1" applyBorder="1" applyAlignment="1">
      <alignment vertical="center" wrapText="1"/>
    </xf>
    <xf numFmtId="164" fontId="10" fillId="23" borderId="5" xfId="1" applyNumberFormat="1" applyFont="1" applyFill="1" applyBorder="1" applyAlignment="1">
      <alignment horizontal="center" vertical="top"/>
    </xf>
    <xf numFmtId="0" fontId="16" fillId="0" borderId="7" xfId="1" applyFont="1" applyBorder="1" applyAlignment="1">
      <alignment vertical="top" wrapText="1"/>
    </xf>
    <xf numFmtId="0" fontId="36" fillId="24" borderId="8" xfId="3" applyFont="1" applyFill="1" applyBorder="1" applyAlignment="1">
      <alignment vertical="center" wrapText="1"/>
    </xf>
    <xf numFmtId="0" fontId="10" fillId="0" borderId="3" xfId="2" applyFont="1" applyFill="1" applyBorder="1" applyAlignment="1">
      <alignment horizontal="center" vertical="top" wrapText="1"/>
    </xf>
    <xf numFmtId="0" fontId="10" fillId="0" borderId="2" xfId="2" applyFont="1" applyFill="1" applyBorder="1" applyAlignment="1">
      <alignment horizontal="center" vertical="top" wrapText="1"/>
    </xf>
    <xf numFmtId="165" fontId="10" fillId="0" borderId="5" xfId="1" applyNumberFormat="1" applyFont="1" applyBorder="1" applyAlignment="1">
      <alignment vertical="top"/>
    </xf>
    <xf numFmtId="165" fontId="25" fillId="0" borderId="5" xfId="1" applyNumberFormat="1" applyFont="1" applyBorder="1" applyAlignment="1">
      <alignment vertical="top"/>
    </xf>
    <xf numFmtId="164" fontId="10" fillId="21" borderId="5" xfId="1" applyNumberFormat="1" applyFont="1" applyFill="1" applyBorder="1" applyAlignment="1">
      <alignment horizontal="center" vertical="top"/>
    </xf>
    <xf numFmtId="165" fontId="10" fillId="0" borderId="4" xfId="1" applyNumberFormat="1" applyFont="1" applyBorder="1" applyAlignment="1">
      <alignment vertical="top" wrapText="1"/>
    </xf>
    <xf numFmtId="0" fontId="16" fillId="17" borderId="5" xfId="1" applyFont="1" applyFill="1" applyBorder="1" applyAlignment="1">
      <alignment horizontal="left" vertical="top" wrapText="1"/>
    </xf>
    <xf numFmtId="0" fontId="40" fillId="0" borderId="3" xfId="2" applyFont="1" applyFill="1" applyBorder="1" applyAlignment="1">
      <alignment horizontal="center" vertical="top" wrapText="1"/>
    </xf>
    <xf numFmtId="0" fontId="40" fillId="0" borderId="2" xfId="2" applyFont="1" applyFill="1" applyBorder="1" applyAlignment="1">
      <alignment horizontal="center" vertical="top" wrapText="1"/>
    </xf>
    <xf numFmtId="164" fontId="10" fillId="0" borderId="3" xfId="1" applyNumberFormat="1" applyFont="1" applyBorder="1" applyAlignment="1">
      <alignment horizontal="center" vertical="top"/>
    </xf>
    <xf numFmtId="165" fontId="10" fillId="0" borderId="3" xfId="1" applyNumberFormat="1" applyFont="1" applyBorder="1" applyAlignment="1">
      <alignment vertical="top"/>
    </xf>
    <xf numFmtId="0" fontId="16" fillId="0" borderId="5" xfId="1" applyFont="1" applyBorder="1" applyAlignment="1">
      <alignment horizontal="center" vertical="top" wrapText="1"/>
    </xf>
    <xf numFmtId="0" fontId="5" fillId="0" borderId="4" xfId="0" applyFont="1" applyBorder="1" applyAlignment="1">
      <alignment vertical="top" wrapText="1"/>
    </xf>
    <xf numFmtId="0" fontId="5" fillId="26" borderId="4" xfId="0" applyFont="1" applyFill="1" applyBorder="1" applyAlignment="1">
      <alignment horizontal="center" vertical="top" wrapText="1"/>
    </xf>
    <xf numFmtId="167" fontId="3" fillId="0" borderId="4" xfId="0" applyNumberFormat="1" applyFont="1" applyBorder="1" applyAlignment="1">
      <alignment horizontal="center" vertical="top" wrapText="1"/>
    </xf>
    <xf numFmtId="167" fontId="10" fillId="0" borderId="4" xfId="0" applyNumberFormat="1" applyFont="1" applyBorder="1" applyAlignment="1">
      <alignment horizontal="center" vertical="top" wrapText="1"/>
    </xf>
    <xf numFmtId="165" fontId="10" fillId="0" borderId="4" xfId="0" applyNumberFormat="1" applyFont="1" applyBorder="1" applyAlignment="1">
      <alignment horizontal="center" vertical="top"/>
    </xf>
    <xf numFmtId="0" fontId="5" fillId="0" borderId="29" xfId="0" applyFont="1" applyBorder="1" applyAlignment="1">
      <alignment horizontal="left" vertical="top" wrapText="1"/>
    </xf>
    <xf numFmtId="0" fontId="5" fillId="26" borderId="29" xfId="0" applyFont="1" applyFill="1" applyBorder="1" applyAlignment="1">
      <alignment horizontal="center" vertical="top" wrapText="1"/>
    </xf>
    <xf numFmtId="167" fontId="3" fillId="0" borderId="29" xfId="0" applyNumberFormat="1" applyFont="1" applyBorder="1" applyAlignment="1">
      <alignment horizontal="center" vertical="top" wrapText="1"/>
    </xf>
    <xf numFmtId="167" fontId="10" fillId="0" borderId="29" xfId="0" applyNumberFormat="1" applyFont="1" applyBorder="1" applyAlignment="1">
      <alignment horizontal="center" vertical="top" wrapText="1"/>
    </xf>
    <xf numFmtId="165" fontId="10" fillId="0" borderId="5" xfId="1" applyNumberFormat="1" applyFont="1" applyBorder="1" applyAlignment="1">
      <alignment vertical="top" wrapText="1"/>
    </xf>
    <xf numFmtId="0" fontId="37" fillId="0" borderId="5" xfId="3" applyFont="1" applyFill="1" applyBorder="1" applyAlignment="1">
      <alignment horizontal="left" vertical="center" wrapText="1"/>
    </xf>
    <xf numFmtId="0" fontId="6" fillId="28" borderId="36" xfId="1" applyFont="1" applyFill="1" applyBorder="1" applyAlignment="1">
      <alignment vertical="center" wrapText="1"/>
    </xf>
    <xf numFmtId="167" fontId="3" fillId="16" borderId="5" xfId="1" applyNumberFormat="1" applyFont="1" applyFill="1" applyBorder="1" applyAlignment="1">
      <alignment horizontal="center" vertical="top" wrapText="1"/>
    </xf>
    <xf numFmtId="0" fontId="6" fillId="28" borderId="9" xfId="1" applyFont="1" applyFill="1" applyBorder="1" applyAlignment="1">
      <alignment vertical="center" wrapText="1"/>
    </xf>
    <xf numFmtId="167" fontId="10" fillId="8" borderId="5" xfId="1" applyNumberFormat="1" applyFont="1" applyFill="1" applyBorder="1" applyAlignment="1">
      <alignment horizontal="center" vertical="top" wrapText="1"/>
    </xf>
    <xf numFmtId="167" fontId="3" fillId="8" borderId="5" xfId="1" applyNumberFormat="1" applyFont="1" applyFill="1" applyBorder="1" applyAlignment="1">
      <alignment horizontal="center" vertical="top" wrapText="1"/>
    </xf>
    <xf numFmtId="0" fontId="5" fillId="7" borderId="5" xfId="1" applyFont="1" applyFill="1" applyBorder="1" applyAlignment="1">
      <alignment vertical="top" wrapText="1"/>
    </xf>
    <xf numFmtId="3" fontId="10" fillId="0" borderId="5" xfId="2" applyNumberFormat="1" applyFont="1" applyFill="1" applyBorder="1" applyAlignment="1">
      <alignment horizontal="center" vertical="top" wrapText="1"/>
    </xf>
    <xf numFmtId="167" fontId="10" fillId="16" borderId="5" xfId="1" applyNumberFormat="1" applyFont="1" applyFill="1" applyBorder="1" applyAlignment="1">
      <alignment horizontal="center" vertical="top" wrapText="1"/>
    </xf>
    <xf numFmtId="165" fontId="10" fillId="7" borderId="5" xfId="1" applyNumberFormat="1" applyFont="1" applyFill="1" applyBorder="1" applyAlignment="1">
      <alignment horizontal="center" vertical="top"/>
    </xf>
    <xf numFmtId="164" fontId="10" fillId="7" borderId="5" xfId="1" applyNumberFormat="1" applyFont="1" applyFill="1" applyBorder="1" applyAlignment="1">
      <alignment horizontal="center" vertical="top"/>
    </xf>
    <xf numFmtId="165" fontId="10" fillId="7" borderId="5" xfId="1" applyNumberFormat="1" applyFont="1" applyFill="1" applyBorder="1" applyAlignment="1">
      <alignment horizontal="center" vertical="top" wrapText="1"/>
    </xf>
    <xf numFmtId="3" fontId="10" fillId="7" borderId="5" xfId="1" applyNumberFormat="1" applyFont="1" applyFill="1" applyBorder="1" applyAlignment="1">
      <alignment horizontal="center" vertical="top"/>
    </xf>
    <xf numFmtId="0" fontId="6" fillId="28" borderId="0" xfId="1" applyFont="1" applyFill="1" applyAlignment="1">
      <alignment vertical="center" wrapText="1"/>
    </xf>
    <xf numFmtId="3" fontId="10" fillId="7" borderId="3" xfId="1" applyNumberFormat="1" applyFont="1" applyFill="1" applyBorder="1" applyAlignment="1">
      <alignment horizontal="center" vertical="top"/>
    </xf>
    <xf numFmtId="0" fontId="6" fillId="28" borderId="0" xfId="1" applyFont="1" applyFill="1" applyAlignment="1">
      <alignment horizontal="center" vertical="center" wrapText="1"/>
    </xf>
    <xf numFmtId="0" fontId="5" fillId="7" borderId="5" xfId="1" applyFont="1" applyFill="1" applyBorder="1" applyAlignment="1">
      <alignment horizontal="left" vertical="center" wrapText="1"/>
    </xf>
    <xf numFmtId="0" fontId="5" fillId="18" borderId="5" xfId="0" applyFont="1" applyFill="1" applyBorder="1" applyAlignment="1">
      <alignment vertical="top" wrapText="1"/>
    </xf>
    <xf numFmtId="0" fontId="5" fillId="0" borderId="4" xfId="0" applyFont="1" applyBorder="1" applyAlignment="1">
      <alignment horizontal="left" vertical="top" wrapText="1"/>
    </xf>
    <xf numFmtId="0" fontId="5" fillId="29" borderId="4" xfId="0" applyFont="1" applyFill="1" applyBorder="1" applyAlignment="1">
      <alignment horizontal="center" vertical="top" wrapText="1"/>
    </xf>
    <xf numFmtId="169" fontId="10" fillId="30" borderId="4" xfId="0" applyNumberFormat="1" applyFont="1" applyFill="1" applyBorder="1" applyAlignment="1">
      <alignment horizontal="center" vertical="top" wrapText="1"/>
    </xf>
    <xf numFmtId="169" fontId="3" fillId="0" borderId="4" xfId="0" applyNumberFormat="1" applyFont="1" applyBorder="1" applyAlignment="1">
      <alignment horizontal="center" vertical="top" wrapText="1"/>
    </xf>
    <xf numFmtId="0" fontId="16" fillId="0" borderId="29" xfId="0" applyFont="1" applyBorder="1" applyAlignment="1">
      <alignment horizontal="left" vertical="top" wrapText="1"/>
    </xf>
    <xf numFmtId="0" fontId="16" fillId="29" borderId="29" xfId="0" applyFont="1" applyFill="1" applyBorder="1" applyAlignment="1">
      <alignment horizontal="center" vertical="top" wrapText="1"/>
    </xf>
    <xf numFmtId="169" fontId="3" fillId="0" borderId="29" xfId="0" applyNumberFormat="1" applyFont="1" applyBorder="1" applyAlignment="1">
      <alignment horizontal="center" vertical="top" wrapText="1"/>
    </xf>
    <xf numFmtId="169" fontId="10" fillId="0" borderId="29" xfId="0" applyNumberFormat="1" applyFont="1" applyBorder="1" applyAlignment="1">
      <alignment horizontal="center" vertical="top" wrapText="1"/>
    </xf>
    <xf numFmtId="0" fontId="9" fillId="0" borderId="29" xfId="0" applyFont="1" applyBorder="1" applyAlignment="1">
      <alignment horizontal="left" vertical="top" wrapText="1"/>
    </xf>
    <xf numFmtId="0" fontId="16" fillId="31" borderId="29" xfId="0" applyFont="1" applyFill="1" applyBorder="1" applyAlignment="1">
      <alignment horizontal="center" vertical="top" wrapText="1"/>
    </xf>
    <xf numFmtId="0" fontId="5" fillId="31" borderId="29" xfId="0" applyFont="1" applyFill="1" applyBorder="1" applyAlignment="1">
      <alignment horizontal="center" vertical="top" wrapText="1"/>
    </xf>
    <xf numFmtId="0" fontId="5" fillId="22" borderId="29" xfId="0" applyFont="1" applyFill="1" applyBorder="1" applyAlignment="1">
      <alignment horizontal="left" vertical="top" wrapText="1"/>
    </xf>
    <xf numFmtId="0" fontId="26" fillId="0" borderId="5" xfId="0" applyFont="1" applyBorder="1" applyAlignment="1">
      <alignment horizontal="center" vertical="top" wrapText="1"/>
    </xf>
    <xf numFmtId="0" fontId="5" fillId="0" borderId="29" xfId="0" applyFont="1" applyBorder="1" applyAlignment="1">
      <alignment horizontal="center" vertical="top" wrapText="1"/>
    </xf>
    <xf numFmtId="0" fontId="16" fillId="26" borderId="29" xfId="0" applyFont="1" applyFill="1" applyBorder="1" applyAlignment="1">
      <alignment horizontal="center" vertical="top" wrapText="1"/>
    </xf>
    <xf numFmtId="0" fontId="5" fillId="0" borderId="7" xfId="1" applyFont="1" applyBorder="1" applyAlignment="1">
      <alignment vertical="top" wrapText="1"/>
    </xf>
    <xf numFmtId="0" fontId="5" fillId="7" borderId="5" xfId="1" applyFont="1" applyFill="1" applyBorder="1" applyAlignment="1">
      <alignment vertical="center" wrapText="1"/>
    </xf>
    <xf numFmtId="0" fontId="43" fillId="0" borderId="5" xfId="1" applyFont="1" applyBorder="1" applyAlignment="1">
      <alignment horizontal="left" vertical="top" wrapText="1"/>
    </xf>
    <xf numFmtId="168" fontId="0" fillId="0" borderId="3" xfId="0" applyNumberFormat="1" applyBorder="1" applyAlignment="1">
      <alignment vertical="center"/>
    </xf>
    <xf numFmtId="168" fontId="0" fillId="0" borderId="2" xfId="0" applyNumberFormat="1" applyBorder="1" applyAlignment="1">
      <alignment vertical="center"/>
    </xf>
    <xf numFmtId="164" fontId="10" fillId="0" borderId="4" xfId="1" applyNumberFormat="1" applyFont="1" applyBorder="1" applyAlignment="1">
      <alignment horizontal="center" vertical="top"/>
    </xf>
    <xf numFmtId="168" fontId="0" fillId="0" borderId="3" xfId="0" applyNumberFormat="1" applyBorder="1"/>
    <xf numFmtId="168" fontId="0" fillId="0" borderId="2" xfId="0" applyNumberFormat="1" applyBorder="1"/>
    <xf numFmtId="164" fontId="10" fillId="21" borderId="5" xfId="1" applyNumberFormat="1" applyFont="1" applyFill="1" applyBorder="1" applyAlignment="1">
      <alignment horizontal="center" vertical="center"/>
    </xf>
    <xf numFmtId="168" fontId="32" fillId="0" borderId="3" xfId="0" applyNumberFormat="1" applyFont="1" applyBorder="1" applyAlignment="1">
      <alignment vertical="center"/>
    </xf>
    <xf numFmtId="168" fontId="32" fillId="0" borderId="2" xfId="0" applyNumberFormat="1" applyFont="1" applyBorder="1" applyAlignment="1">
      <alignment vertical="center"/>
    </xf>
    <xf numFmtId="0" fontId="5" fillId="0" borderId="7" xfId="1" applyFont="1" applyBorder="1" applyAlignment="1">
      <alignment horizontal="left" vertical="center" wrapText="1"/>
    </xf>
    <xf numFmtId="0" fontId="5" fillId="9" borderId="7" xfId="1" applyFont="1" applyFill="1" applyBorder="1" applyAlignment="1">
      <alignment horizontal="center" vertical="top" wrapText="1"/>
    </xf>
    <xf numFmtId="0" fontId="5" fillId="21" borderId="7" xfId="1" applyFont="1" applyFill="1" applyBorder="1" applyAlignment="1">
      <alignment vertical="top" wrapText="1"/>
    </xf>
    <xf numFmtId="0" fontId="5" fillId="21" borderId="7" xfId="1" applyFont="1" applyFill="1" applyBorder="1" applyAlignment="1">
      <alignment horizontal="center" vertical="top" wrapText="1"/>
    </xf>
    <xf numFmtId="167" fontId="3" fillId="21" borderId="5" xfId="1" applyNumberFormat="1" applyFont="1" applyFill="1" applyBorder="1" applyAlignment="1">
      <alignment horizontal="center" vertical="center" wrapText="1"/>
    </xf>
    <xf numFmtId="165" fontId="10" fillId="21" borderId="36" xfId="1" applyNumberFormat="1" applyFont="1" applyFill="1" applyBorder="1" applyAlignment="1">
      <alignment horizontal="center" vertical="top" wrapText="1"/>
    </xf>
    <xf numFmtId="165" fontId="10" fillId="0" borderId="2" xfId="1" applyNumberFormat="1" applyFont="1" applyBorder="1" applyAlignment="1">
      <alignment horizontal="center" vertical="top" wrapText="1"/>
    </xf>
    <xf numFmtId="164" fontId="10" fillId="21" borderId="4" xfId="1" applyNumberFormat="1" applyFont="1" applyFill="1" applyBorder="1" applyAlignment="1">
      <alignment horizontal="center" vertical="top"/>
    </xf>
    <xf numFmtId="0" fontId="5" fillId="17" borderId="5" xfId="1" applyFont="1" applyFill="1" applyBorder="1" applyAlignment="1">
      <alignment vertical="top" wrapText="1"/>
    </xf>
    <xf numFmtId="165" fontId="10" fillId="0" borderId="3" xfId="1" applyNumberFormat="1" applyFont="1" applyBorder="1" applyAlignment="1">
      <alignment horizontal="center" vertical="top" wrapText="1"/>
    </xf>
    <xf numFmtId="165" fontId="10" fillId="0" borderId="8" xfId="0" applyNumberFormat="1" applyFont="1" applyBorder="1" applyAlignment="1">
      <alignment horizontal="center" vertical="top"/>
    </xf>
    <xf numFmtId="165" fontId="10" fillId="0" borderId="29" xfId="0" applyNumberFormat="1" applyFont="1" applyBorder="1" applyAlignment="1">
      <alignment horizontal="center" vertical="top"/>
    </xf>
    <xf numFmtId="0" fontId="5" fillId="0" borderId="7" xfId="1" applyFont="1" applyBorder="1" applyAlignment="1">
      <alignment horizontal="left" vertical="top" wrapText="1"/>
    </xf>
    <xf numFmtId="0" fontId="5" fillId="21" borderId="5" xfId="1" applyFont="1" applyFill="1" applyBorder="1" applyAlignment="1">
      <alignment vertical="top" wrapText="1"/>
    </xf>
    <xf numFmtId="167" fontId="3" fillId="21" borderId="5" xfId="1" applyNumberFormat="1" applyFont="1" applyFill="1" applyBorder="1" applyAlignment="1">
      <alignment horizontal="center" vertical="top" wrapText="1"/>
    </xf>
    <xf numFmtId="0" fontId="5" fillId="21" borderId="5" xfId="1" applyFont="1" applyFill="1" applyBorder="1" applyAlignment="1">
      <alignment horizontal="left" vertical="center" wrapText="1"/>
    </xf>
    <xf numFmtId="0" fontId="16" fillId="21" borderId="5" xfId="1" applyFont="1" applyFill="1" applyBorder="1" applyAlignment="1">
      <alignment horizontal="left" vertical="top" wrapText="1"/>
    </xf>
    <xf numFmtId="0" fontId="5" fillId="21" borderId="5" xfId="1" applyFont="1" applyFill="1" applyBorder="1" applyAlignment="1">
      <alignment horizontal="left" vertical="top" wrapText="1"/>
    </xf>
    <xf numFmtId="167" fontId="10" fillId="21" borderId="5" xfId="1" applyNumberFormat="1" applyFont="1" applyFill="1" applyBorder="1" applyAlignment="1">
      <alignment horizontal="center" vertical="top" wrapText="1"/>
    </xf>
    <xf numFmtId="0" fontId="16" fillId="21" borderId="5" xfId="1" applyFont="1" applyFill="1" applyBorder="1" applyAlignment="1">
      <alignment vertical="top" wrapText="1"/>
    </xf>
    <xf numFmtId="0" fontId="5" fillId="0" borderId="4" xfId="1" applyFont="1" applyBorder="1" applyAlignment="1">
      <alignment horizontal="left" vertical="top" wrapText="1"/>
    </xf>
    <xf numFmtId="0" fontId="5" fillId="33" borderId="5" xfId="1" applyFont="1" applyFill="1" applyBorder="1" applyAlignment="1">
      <alignment horizontal="center" vertical="top" wrapText="1"/>
    </xf>
    <xf numFmtId="0" fontId="5" fillId="21" borderId="4" xfId="1" applyFont="1" applyFill="1" applyBorder="1" applyAlignment="1">
      <alignment horizontal="left" vertical="top" wrapText="1"/>
    </xf>
    <xf numFmtId="170" fontId="10" fillId="0" borderId="5" xfId="4" applyNumberFormat="1" applyFont="1" applyFill="1" applyBorder="1" applyAlignment="1">
      <alignment horizontal="center" vertical="center"/>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wrapText="1"/>
    </xf>
    <xf numFmtId="0" fontId="2" fillId="0" borderId="5" xfId="1" applyBorder="1" applyAlignment="1">
      <alignment horizontal="center" vertical="center"/>
    </xf>
    <xf numFmtId="170" fontId="10" fillId="0" borderId="5" xfId="4" applyNumberFormat="1" applyFont="1" applyBorder="1" applyAlignment="1">
      <alignment horizontal="center" vertical="center"/>
    </xf>
    <xf numFmtId="170" fontId="10" fillId="0" borderId="5" xfId="4" applyNumberFormat="1" applyFont="1" applyFill="1" applyBorder="1" applyAlignment="1">
      <alignment vertical="center"/>
    </xf>
    <xf numFmtId="0" fontId="5" fillId="0" borderId="4" xfId="0" applyFont="1" applyBorder="1" applyAlignment="1">
      <alignment horizontal="center" vertical="top" wrapText="1"/>
    </xf>
    <xf numFmtId="0" fontId="5" fillId="0" borderId="6" xfId="1" applyFont="1" applyBorder="1" applyAlignment="1">
      <alignment horizontal="left" vertical="top" wrapText="1"/>
    </xf>
    <xf numFmtId="0" fontId="5" fillId="21" borderId="5" xfId="0" applyFont="1" applyFill="1" applyBorder="1" applyAlignment="1">
      <alignment vertical="top" wrapText="1"/>
    </xf>
    <xf numFmtId="0" fontId="9" fillId="21" borderId="29" xfId="0" applyFont="1" applyFill="1" applyBorder="1" applyAlignment="1">
      <alignment horizontal="left" vertical="top" wrapText="1"/>
    </xf>
    <xf numFmtId="169" fontId="3" fillId="21" borderId="29" xfId="0" applyNumberFormat="1" applyFont="1" applyFill="1" applyBorder="1" applyAlignment="1">
      <alignment horizontal="center" vertical="top" wrapText="1"/>
    </xf>
    <xf numFmtId="0" fontId="5" fillId="34" borderId="29" xfId="0" applyFont="1" applyFill="1" applyBorder="1" applyAlignment="1">
      <alignment horizontal="left" vertical="top" wrapText="1"/>
    </xf>
    <xf numFmtId="0" fontId="5" fillId="0" borderId="4" xfId="1" applyFont="1" applyBorder="1" applyAlignment="1">
      <alignment vertical="top" wrapText="1"/>
    </xf>
    <xf numFmtId="164" fontId="10" fillId="0" borderId="8" xfId="2" applyNumberFormat="1" applyFont="1" applyFill="1" applyBorder="1" applyAlignment="1">
      <alignment horizontal="center" vertical="center" wrapText="1"/>
    </xf>
    <xf numFmtId="0" fontId="16" fillId="27" borderId="5" xfId="1" applyFont="1" applyFill="1" applyBorder="1" applyAlignment="1">
      <alignment horizontal="left" vertical="top" wrapText="1"/>
    </xf>
    <xf numFmtId="165" fontId="10" fillId="35" borderId="4" xfId="0" applyNumberFormat="1" applyFont="1" applyFill="1" applyBorder="1" applyAlignment="1">
      <alignment horizontal="center" vertical="top"/>
    </xf>
    <xf numFmtId="165" fontId="44" fillId="36" borderId="4" xfId="0" applyNumberFormat="1" applyFont="1" applyFill="1" applyBorder="1" applyAlignment="1">
      <alignment horizontal="center" vertical="top"/>
    </xf>
    <xf numFmtId="164" fontId="10" fillId="36" borderId="5" xfId="1" applyNumberFormat="1" applyFont="1" applyFill="1" applyBorder="1" applyAlignment="1">
      <alignment horizontal="center" vertical="center"/>
    </xf>
    <xf numFmtId="164" fontId="44" fillId="36" borderId="5" xfId="1" applyNumberFormat="1" applyFont="1" applyFill="1" applyBorder="1" applyAlignment="1">
      <alignment horizontal="center" vertical="top"/>
    </xf>
    <xf numFmtId="164" fontId="10" fillId="35" borderId="5" xfId="1" applyNumberFormat="1" applyFont="1" applyFill="1" applyBorder="1" applyAlignment="1">
      <alignment horizontal="center" vertical="top"/>
    </xf>
    <xf numFmtId="164" fontId="10" fillId="35" borderId="5" xfId="1" applyNumberFormat="1" applyFont="1" applyFill="1" applyBorder="1" applyAlignment="1">
      <alignment horizontal="center" vertical="center"/>
    </xf>
    <xf numFmtId="164" fontId="44" fillId="0" borderId="5" xfId="1" applyNumberFormat="1" applyFont="1" applyBorder="1" applyAlignment="1">
      <alignment horizontal="center" vertical="top"/>
    </xf>
    <xf numFmtId="164" fontId="3" fillId="36" borderId="5" xfId="1" applyNumberFormat="1" applyFont="1" applyFill="1" applyBorder="1" applyAlignment="1">
      <alignment horizontal="center" vertical="center"/>
    </xf>
    <xf numFmtId="164" fontId="10" fillId="36" borderId="5" xfId="1" applyNumberFormat="1" applyFont="1" applyFill="1" applyBorder="1" applyAlignment="1">
      <alignment horizontal="center" vertical="top"/>
    </xf>
    <xf numFmtId="165" fontId="46" fillId="0" borderId="8" xfId="2" applyNumberFormat="1" applyFont="1" applyFill="1" applyBorder="1" applyAlignment="1">
      <alignment horizontal="center" vertical="top" wrapText="1"/>
    </xf>
    <xf numFmtId="3" fontId="10" fillId="35" borderId="8" xfId="2" applyNumberFormat="1" applyFont="1" applyFill="1" applyBorder="1" applyAlignment="1">
      <alignment horizontal="center" vertical="center" wrapText="1"/>
    </xf>
    <xf numFmtId="3" fontId="10" fillId="35" borderId="5" xfId="2" applyNumberFormat="1" applyFont="1" applyFill="1" applyBorder="1" applyAlignment="1">
      <alignment horizontal="center" vertical="center" wrapText="1"/>
    </xf>
    <xf numFmtId="0" fontId="16" fillId="21" borderId="5" xfId="2" applyFont="1" applyFill="1" applyBorder="1" applyAlignment="1">
      <alignment vertical="top" wrapText="1"/>
    </xf>
    <xf numFmtId="164" fontId="10" fillId="37" borderId="5" xfId="1" applyNumberFormat="1" applyFont="1" applyFill="1" applyBorder="1" applyAlignment="1">
      <alignment vertical="top" wrapText="1"/>
    </xf>
    <xf numFmtId="165" fontId="10" fillId="37" borderId="5" xfId="1" applyNumberFormat="1" applyFont="1" applyFill="1" applyBorder="1" applyAlignment="1">
      <alignment vertical="top"/>
    </xf>
    <xf numFmtId="164" fontId="10" fillId="37" borderId="5" xfId="1" applyNumberFormat="1" applyFont="1" applyFill="1" applyBorder="1" applyAlignment="1">
      <alignment horizontal="center" vertical="top"/>
    </xf>
    <xf numFmtId="164" fontId="44" fillId="36" borderId="5" xfId="1" applyNumberFormat="1" applyFont="1" applyFill="1" applyBorder="1" applyAlignment="1">
      <alignment horizontal="center" vertical="center"/>
    </xf>
    <xf numFmtId="4" fontId="10" fillId="0" borderId="5" xfId="1" applyNumberFormat="1" applyFont="1" applyBorder="1" applyAlignment="1">
      <alignment horizontal="left" vertical="top" wrapText="1"/>
    </xf>
    <xf numFmtId="164" fontId="44" fillId="0" borderId="5" xfId="1" applyNumberFormat="1" applyFont="1" applyBorder="1" applyAlignment="1">
      <alignment horizontal="center" vertical="center"/>
    </xf>
    <xf numFmtId="170" fontId="10" fillId="0" borderId="5" xfId="4" applyNumberFormat="1" applyFont="1" applyBorder="1" applyAlignment="1">
      <alignment horizontal="center" vertical="center" wrapText="1"/>
    </xf>
    <xf numFmtId="164" fontId="10" fillId="35" borderId="4" xfId="1" applyNumberFormat="1" applyFont="1" applyFill="1" applyBorder="1" applyAlignment="1">
      <alignment horizontal="center" vertical="center"/>
    </xf>
    <xf numFmtId="0" fontId="10" fillId="0" borderId="5" xfId="0" applyFont="1" applyBorder="1"/>
    <xf numFmtId="0" fontId="10" fillId="36" borderId="4" xfId="0" applyFont="1" applyFill="1" applyBorder="1"/>
    <xf numFmtId="0" fontId="5" fillId="0" borderId="2" xfId="1" applyFont="1" applyBorder="1" applyAlignment="1">
      <alignment horizontal="left" vertical="top" wrapText="1"/>
    </xf>
    <xf numFmtId="0" fontId="16" fillId="0" borderId="5" xfId="1" applyFont="1" applyBorder="1" applyAlignment="1">
      <alignment vertical="top" wrapText="1"/>
    </xf>
    <xf numFmtId="0" fontId="5" fillId="0" borderId="23" xfId="1" applyFont="1" applyBorder="1" applyAlignment="1">
      <alignment vertical="top" wrapText="1"/>
    </xf>
    <xf numFmtId="3" fontId="10" fillId="0" borderId="4" xfId="0" applyNumberFormat="1" applyFont="1" applyBorder="1" applyAlignment="1">
      <alignment horizontal="center" vertical="center"/>
    </xf>
    <xf numFmtId="0" fontId="5" fillId="0" borderId="23" xfId="1" applyFont="1" applyBorder="1" applyAlignment="1">
      <alignment horizontal="left" vertical="top" wrapText="1"/>
    </xf>
    <xf numFmtId="0" fontId="16" fillId="0" borderId="8" xfId="1" applyFont="1" applyBorder="1" applyAlignment="1">
      <alignment horizontal="center" vertical="top" wrapText="1"/>
    </xf>
    <xf numFmtId="0" fontId="5" fillId="0" borderId="4" xfId="1" applyFont="1" applyBorder="1" applyAlignment="1">
      <alignment horizontal="left" vertical="center" wrapText="1"/>
    </xf>
    <xf numFmtId="0" fontId="5" fillId="0" borderId="30" xfId="1" applyFont="1" applyBorder="1" applyAlignment="1">
      <alignment horizontal="left" vertical="center" wrapText="1"/>
    </xf>
    <xf numFmtId="0" fontId="5" fillId="0" borderId="0" xfId="1" applyFont="1" applyAlignment="1">
      <alignment vertical="top" wrapText="1"/>
    </xf>
    <xf numFmtId="165" fontId="10" fillId="0" borderId="5" xfId="1" applyNumberFormat="1" applyFont="1" applyBorder="1" applyAlignment="1">
      <alignment horizontal="center" vertical="top"/>
    </xf>
    <xf numFmtId="3" fontId="10" fillId="0" borderId="5" xfId="1" applyNumberFormat="1" applyFont="1" applyBorder="1" applyAlignment="1">
      <alignment horizontal="center" vertical="top"/>
    </xf>
    <xf numFmtId="3" fontId="10" fillId="0" borderId="3" xfId="1" applyNumberFormat="1" applyFont="1" applyBorder="1" applyAlignment="1">
      <alignment horizontal="center" vertical="top"/>
    </xf>
    <xf numFmtId="169" fontId="10" fillId="0" borderId="4" xfId="0" applyNumberFormat="1" applyFont="1" applyBorder="1" applyAlignment="1">
      <alignment horizontal="center" vertical="top" wrapText="1"/>
    </xf>
    <xf numFmtId="0" fontId="16" fillId="0" borderId="29" xfId="0" applyFont="1" applyBorder="1" applyAlignment="1">
      <alignment horizontal="center" vertical="top" wrapText="1"/>
    </xf>
    <xf numFmtId="0" fontId="5" fillId="0" borderId="5" xfId="1" applyFont="1" applyBorder="1" applyAlignment="1">
      <alignment vertical="center" wrapText="1"/>
    </xf>
    <xf numFmtId="0" fontId="5" fillId="0" borderId="7" xfId="1" applyFont="1" applyBorder="1" applyAlignment="1">
      <alignment horizontal="center" vertical="top" wrapText="1"/>
    </xf>
    <xf numFmtId="165" fontId="10" fillId="0" borderId="36" xfId="1" applyNumberFormat="1" applyFont="1" applyBorder="1" applyAlignment="1">
      <alignment horizontal="center" vertical="top" wrapText="1"/>
    </xf>
    <xf numFmtId="0" fontId="18" fillId="32" borderId="7" xfId="1" applyFont="1" applyFill="1" applyBorder="1" applyAlignment="1">
      <alignment horizontal="left" vertical="center" wrapText="1"/>
    </xf>
    <xf numFmtId="0" fontId="18" fillId="32" borderId="2" xfId="1" applyFont="1" applyFill="1" applyBorder="1" applyAlignment="1">
      <alignment horizontal="left" vertical="center" wrapText="1"/>
    </xf>
    <xf numFmtId="0" fontId="18" fillId="32" borderId="8" xfId="1" applyFont="1" applyFill="1" applyBorder="1" applyAlignment="1">
      <alignment horizontal="left" vertical="center" wrapText="1"/>
    </xf>
    <xf numFmtId="0" fontId="5" fillId="7" borderId="7" xfId="1" applyFont="1" applyFill="1" applyBorder="1" applyAlignment="1">
      <alignment horizontal="left" vertical="top" wrapText="1"/>
    </xf>
    <xf numFmtId="0" fontId="5" fillId="7" borderId="8" xfId="1" applyFont="1" applyFill="1" applyBorder="1" applyAlignment="1">
      <alignment horizontal="left" vertical="top" wrapText="1"/>
    </xf>
    <xf numFmtId="0" fontId="5" fillId="7" borderId="7" xfId="1" applyFont="1" applyFill="1" applyBorder="1" applyAlignment="1">
      <alignment horizontal="left" vertical="center" wrapText="1"/>
    </xf>
    <xf numFmtId="0" fontId="5" fillId="7" borderId="2" xfId="1" applyFont="1" applyFill="1" applyBorder="1" applyAlignment="1">
      <alignment horizontal="left" vertical="center" wrapText="1"/>
    </xf>
    <xf numFmtId="0" fontId="5" fillId="7" borderId="8" xfId="1" applyFont="1" applyFill="1" applyBorder="1" applyAlignment="1">
      <alignment horizontal="left" vertical="center" wrapText="1"/>
    </xf>
    <xf numFmtId="0" fontId="11" fillId="27" borderId="30" xfId="1" applyFont="1" applyFill="1" applyBorder="1" applyAlignment="1">
      <alignment horizontal="center" vertical="center" wrapText="1"/>
    </xf>
    <xf numFmtId="0" fontId="18" fillId="25" borderId="38" xfId="2" applyFont="1" applyFill="1" applyBorder="1" applyAlignment="1">
      <alignment horizontal="center" vertical="center" wrapText="1"/>
    </xf>
    <xf numFmtId="0" fontId="18" fillId="25" borderId="30" xfId="2" applyFont="1" applyFill="1" applyBorder="1" applyAlignment="1">
      <alignment horizontal="center" vertical="center" wrapText="1"/>
    </xf>
    <xf numFmtId="0" fontId="18" fillId="25" borderId="29" xfId="2" applyFont="1" applyFill="1" applyBorder="1" applyAlignment="1">
      <alignment horizontal="center" vertical="center" wrapText="1"/>
    </xf>
    <xf numFmtId="0" fontId="11" fillId="9" borderId="5" xfId="1" applyFont="1" applyFill="1" applyBorder="1" applyAlignment="1">
      <alignment horizontal="center" vertical="center" wrapText="1"/>
    </xf>
    <xf numFmtId="0" fontId="5" fillId="7" borderId="5" xfId="1" applyFont="1" applyFill="1" applyBorder="1" applyAlignment="1">
      <alignment horizontal="left" vertical="top" wrapText="1"/>
    </xf>
    <xf numFmtId="0" fontId="5" fillId="7" borderId="5" xfId="1" applyFont="1" applyFill="1" applyBorder="1" applyAlignment="1">
      <alignment horizontal="left" vertical="center" wrapText="1"/>
    </xf>
    <xf numFmtId="0" fontId="18" fillId="6" borderId="35" xfId="2" applyFont="1" applyFill="1" applyBorder="1" applyAlignment="1">
      <alignment horizontal="center" vertical="center" wrapText="1"/>
    </xf>
    <xf numFmtId="0" fontId="18" fillId="6" borderId="0" xfId="2" applyFont="1" applyFill="1" applyBorder="1" applyAlignment="1">
      <alignment horizontal="center" vertical="center" wrapText="1"/>
    </xf>
    <xf numFmtId="0" fontId="5" fillId="7" borderId="23" xfId="1" applyFont="1" applyFill="1" applyBorder="1" applyAlignment="1">
      <alignment horizontal="left" vertical="center" wrapText="1"/>
    </xf>
    <xf numFmtId="0" fontId="5" fillId="7" borderId="30" xfId="1" applyFont="1" applyFill="1" applyBorder="1" applyAlignment="1">
      <alignment horizontal="left" vertical="center" wrapText="1"/>
    </xf>
    <xf numFmtId="0" fontId="37" fillId="0" borderId="7" xfId="3" applyFont="1" applyFill="1" applyBorder="1" applyAlignment="1">
      <alignment horizontal="left" vertical="center" wrapText="1"/>
    </xf>
    <xf numFmtId="0" fontId="37" fillId="0" borderId="2" xfId="3" applyFont="1" applyFill="1" applyBorder="1" applyAlignment="1">
      <alignment horizontal="left" vertical="center" wrapText="1"/>
    </xf>
    <xf numFmtId="0" fontId="37" fillId="0" borderId="8" xfId="3" applyFont="1" applyFill="1" applyBorder="1" applyAlignment="1">
      <alignment horizontal="left" vertical="center" wrapText="1"/>
    </xf>
    <xf numFmtId="0" fontId="5" fillId="7" borderId="23" xfId="1" applyFont="1" applyFill="1" applyBorder="1" applyAlignment="1">
      <alignment horizontal="left" vertical="top" wrapText="1"/>
    </xf>
    <xf numFmtId="0" fontId="5" fillId="7" borderId="29" xfId="1" applyFont="1" applyFill="1" applyBorder="1" applyAlignment="1">
      <alignment horizontal="left" vertical="top" wrapText="1"/>
    </xf>
    <xf numFmtId="0" fontId="16" fillId="7" borderId="23" xfId="1" applyFont="1" applyFill="1" applyBorder="1" applyAlignment="1">
      <alignment horizontal="left" vertical="top" wrapText="1"/>
    </xf>
    <xf numFmtId="0" fontId="16" fillId="7" borderId="30" xfId="1" applyFont="1" applyFill="1" applyBorder="1" applyAlignment="1">
      <alignment horizontal="left" vertical="top" wrapText="1"/>
    </xf>
    <xf numFmtId="0" fontId="16" fillId="7" borderId="29" xfId="1" applyFont="1" applyFill="1" applyBorder="1" applyAlignment="1">
      <alignment horizontal="left" vertical="top" wrapText="1"/>
    </xf>
    <xf numFmtId="0" fontId="18" fillId="15" borderId="35" xfId="1" applyFont="1" applyFill="1" applyBorder="1" applyAlignment="1">
      <alignment horizontal="center" vertical="center" wrapText="1"/>
    </xf>
    <xf numFmtId="0" fontId="18" fillId="15" borderId="0" xfId="1" applyFont="1" applyFill="1" applyAlignment="1">
      <alignment horizontal="center" vertical="center" wrapText="1"/>
    </xf>
    <xf numFmtId="0" fontId="18" fillId="15" borderId="1" xfId="1" applyFont="1" applyFill="1" applyBorder="1" applyAlignment="1">
      <alignment horizontal="center" vertical="center" wrapText="1"/>
    </xf>
    <xf numFmtId="0" fontId="5" fillId="7" borderId="30" xfId="1" applyFont="1" applyFill="1" applyBorder="1" applyAlignment="1">
      <alignment horizontal="left" vertical="top" wrapText="1"/>
    </xf>
    <xf numFmtId="0" fontId="11" fillId="25" borderId="7" xfId="1" applyFont="1" applyFill="1" applyBorder="1" applyAlignment="1">
      <alignment horizontal="center" vertical="center" wrapText="1"/>
    </xf>
    <xf numFmtId="0" fontId="11" fillId="25" borderId="2" xfId="1" applyFont="1" applyFill="1" applyBorder="1" applyAlignment="1">
      <alignment horizontal="center" vertical="center" wrapText="1"/>
    </xf>
    <xf numFmtId="0" fontId="37" fillId="0" borderId="5" xfId="3" applyFont="1" applyFill="1" applyBorder="1" applyAlignment="1">
      <alignment horizontal="left" vertical="center" wrapText="1"/>
    </xf>
    <xf numFmtId="0" fontId="36" fillId="27" borderId="5" xfId="3" applyFont="1" applyFill="1" applyBorder="1" applyAlignment="1">
      <alignment horizontal="center" vertical="center" wrapText="1"/>
    </xf>
    <xf numFmtId="0" fontId="18" fillId="6" borderId="34" xfId="2" applyFont="1" applyFill="1" applyBorder="1" applyAlignment="1">
      <alignment horizontal="center" vertical="center" wrapText="1"/>
    </xf>
    <xf numFmtId="0" fontId="37" fillId="0" borderId="23" xfId="3" applyFont="1" applyFill="1" applyBorder="1" applyAlignment="1">
      <alignment horizontal="left" vertical="top" wrapText="1"/>
    </xf>
    <xf numFmtId="0" fontId="37" fillId="0" borderId="29" xfId="3" applyFont="1" applyFill="1" applyBorder="1" applyAlignment="1">
      <alignment horizontal="left" vertical="top" wrapText="1"/>
    </xf>
    <xf numFmtId="0" fontId="37" fillId="0" borderId="30" xfId="3" applyFont="1" applyFill="1" applyBorder="1" applyAlignment="1">
      <alignment horizontal="left" vertical="top" wrapText="1"/>
    </xf>
    <xf numFmtId="0" fontId="5" fillId="0" borderId="7" xfId="1" applyFont="1" applyBorder="1" applyAlignment="1">
      <alignment horizontal="left" vertical="top" wrapText="1"/>
    </xf>
    <xf numFmtId="0" fontId="5" fillId="7" borderId="2" xfId="1" applyFont="1" applyFill="1" applyBorder="1" applyAlignment="1">
      <alignment horizontal="left" vertical="top" wrapText="1"/>
    </xf>
    <xf numFmtId="0" fontId="37" fillId="0" borderId="7" xfId="1" applyFont="1" applyBorder="1" applyAlignment="1">
      <alignment horizontal="left" vertical="top" wrapText="1"/>
    </xf>
    <xf numFmtId="0" fontId="37" fillId="0" borderId="2" xfId="1" applyFont="1" applyBorder="1" applyAlignment="1">
      <alignment horizontal="left" vertical="top" wrapText="1"/>
    </xf>
    <xf numFmtId="0" fontId="5" fillId="0" borderId="2" xfId="1" applyFont="1" applyBorder="1" applyAlignment="1">
      <alignment horizontal="left" vertical="top" wrapText="1"/>
    </xf>
    <xf numFmtId="0" fontId="5" fillId="7" borderId="37" xfId="1" applyFont="1" applyFill="1" applyBorder="1" applyAlignment="1">
      <alignment horizontal="left" vertical="top" wrapText="1"/>
    </xf>
    <xf numFmtId="0" fontId="37" fillId="0" borderId="7" xfId="3" applyFont="1" applyFill="1" applyBorder="1" applyAlignment="1">
      <alignment horizontal="left" vertical="top" wrapText="1"/>
    </xf>
    <xf numFmtId="0" fontId="37" fillId="0" borderId="8" xfId="3" applyFont="1" applyFill="1" applyBorder="1" applyAlignment="1">
      <alignment horizontal="left" vertical="top" wrapText="1"/>
    </xf>
    <xf numFmtId="0" fontId="33" fillId="6" borderId="7" xfId="1" applyFont="1" applyFill="1" applyBorder="1" applyAlignment="1">
      <alignment horizontal="center" vertical="top" wrapText="1"/>
    </xf>
    <xf numFmtId="0" fontId="33" fillId="6" borderId="2" xfId="1" applyFont="1" applyFill="1" applyBorder="1" applyAlignment="1">
      <alignment horizontal="center" vertical="top" wrapText="1"/>
    </xf>
    <xf numFmtId="0" fontId="33" fillId="6" borderId="8" xfId="1" applyFont="1" applyFill="1" applyBorder="1" applyAlignment="1">
      <alignment horizontal="center" vertical="top" wrapText="1"/>
    </xf>
    <xf numFmtId="0" fontId="5" fillId="0" borderId="30" xfId="1" applyFont="1" applyBorder="1" applyAlignment="1">
      <alignment horizontal="left" vertical="top" wrapText="1"/>
    </xf>
    <xf numFmtId="0" fontId="5" fillId="0" borderId="29" xfId="1" applyFont="1" applyBorder="1" applyAlignment="1">
      <alignment horizontal="left" vertical="top" wrapText="1"/>
    </xf>
    <xf numFmtId="0" fontId="16" fillId="0" borderId="7" xfId="1" applyFont="1" applyBorder="1" applyAlignment="1">
      <alignment horizontal="left" vertical="top" wrapText="1"/>
    </xf>
    <xf numFmtId="0" fontId="3" fillId="6" borderId="0" xfId="1" applyFont="1" applyFill="1" applyAlignment="1">
      <alignment horizontal="center" vertical="center" wrapText="1"/>
    </xf>
    <xf numFmtId="0" fontId="3" fillId="6" borderId="1" xfId="1" applyFont="1" applyFill="1" applyBorder="1" applyAlignment="1">
      <alignment horizontal="center" vertical="center" wrapText="1"/>
    </xf>
    <xf numFmtId="0" fontId="5" fillId="0" borderId="37" xfId="1" applyFont="1" applyBorder="1" applyAlignment="1">
      <alignment horizontal="left" vertical="top" wrapText="1"/>
    </xf>
    <xf numFmtId="0" fontId="5" fillId="0" borderId="8" xfId="1" applyFont="1" applyBorder="1" applyAlignment="1">
      <alignment horizontal="left" vertical="top" wrapText="1"/>
    </xf>
    <xf numFmtId="0" fontId="37" fillId="21" borderId="7" xfId="1" applyFont="1" applyFill="1" applyBorder="1" applyAlignment="1">
      <alignment horizontal="left" vertical="top" wrapText="1"/>
    </xf>
    <xf numFmtId="0" fontId="37" fillId="21" borderId="2" xfId="1" applyFont="1" applyFill="1" applyBorder="1" applyAlignment="1">
      <alignment horizontal="left" vertical="top" wrapText="1"/>
    </xf>
    <xf numFmtId="0" fontId="3" fillId="6" borderId="7" xfId="1" applyFont="1" applyFill="1" applyBorder="1" applyAlignment="1">
      <alignment horizontal="center" vertical="center" wrapText="1"/>
    </xf>
    <xf numFmtId="0" fontId="3" fillId="6" borderId="2" xfId="1" applyFont="1" applyFill="1" applyBorder="1" applyAlignment="1">
      <alignment horizontal="center" vertical="center" wrapText="1"/>
    </xf>
    <xf numFmtId="0" fontId="3" fillId="6" borderId="8" xfId="1" applyFont="1" applyFill="1" applyBorder="1" applyAlignment="1">
      <alignment horizontal="center" vertical="center" wrapText="1"/>
    </xf>
    <xf numFmtId="0" fontId="16" fillId="0" borderId="23" xfId="1" applyFont="1" applyBorder="1" applyAlignment="1">
      <alignment horizontal="left" vertical="top" wrapText="1"/>
    </xf>
    <xf numFmtId="0" fontId="16" fillId="0" borderId="30" xfId="1" applyFont="1" applyBorder="1" applyAlignment="1">
      <alignment horizontal="left" vertical="top" wrapText="1"/>
    </xf>
    <xf numFmtId="0" fontId="16" fillId="0" borderId="29" xfId="1" applyFont="1" applyBorder="1" applyAlignment="1">
      <alignment horizontal="left" vertical="top" wrapText="1"/>
    </xf>
    <xf numFmtId="0" fontId="45" fillId="36" borderId="9" xfId="1" applyFont="1" applyFill="1" applyBorder="1" applyAlignment="1">
      <alignment horizontal="center" vertical="center" wrapText="1"/>
    </xf>
    <xf numFmtId="0" fontId="3" fillId="6" borderId="23" xfId="1" applyFont="1" applyFill="1" applyBorder="1" applyAlignment="1">
      <alignment horizontal="left" vertical="top" wrapText="1"/>
    </xf>
    <xf numFmtId="0" fontId="3" fillId="6" borderId="30" xfId="1" applyFont="1" applyFill="1" applyBorder="1" applyAlignment="1">
      <alignment horizontal="left" vertical="top" wrapText="1"/>
    </xf>
    <xf numFmtId="0" fontId="3" fillId="6" borderId="29" xfId="1" applyFont="1" applyFill="1" applyBorder="1" applyAlignment="1">
      <alignment horizontal="left" vertical="top" wrapText="1"/>
    </xf>
    <xf numFmtId="0" fontId="33" fillId="6" borderId="23" xfId="1" applyFont="1" applyFill="1" applyBorder="1" applyAlignment="1">
      <alignment horizontal="left" vertical="top" wrapText="1"/>
    </xf>
    <xf numFmtId="0" fontId="33" fillId="6" borderId="30" xfId="1" applyFont="1" applyFill="1" applyBorder="1" applyAlignment="1">
      <alignment horizontal="left" vertical="top" wrapText="1"/>
    </xf>
    <xf numFmtId="0" fontId="33" fillId="6" borderId="29" xfId="1" applyFont="1" applyFill="1" applyBorder="1" applyAlignment="1">
      <alignment horizontal="left" vertical="top" wrapText="1"/>
    </xf>
    <xf numFmtId="0" fontId="37" fillId="0" borderId="7" xfId="3" applyFont="1" applyFill="1" applyBorder="1" applyAlignment="1">
      <alignment horizontal="left" vertical="center" wrapText="1" readingOrder="1"/>
    </xf>
    <xf numFmtId="0" fontId="37" fillId="0" borderId="2" xfId="3" applyFont="1" applyFill="1" applyBorder="1" applyAlignment="1">
      <alignment horizontal="left" vertical="center" wrapText="1" readingOrder="1"/>
    </xf>
    <xf numFmtId="0" fontId="37" fillId="0" borderId="8" xfId="3" applyFont="1" applyFill="1" applyBorder="1" applyAlignment="1">
      <alignment horizontal="left" vertical="center" wrapText="1" readingOrder="1"/>
    </xf>
    <xf numFmtId="0" fontId="37" fillId="0" borderId="23" xfId="3" applyFont="1" applyFill="1" applyBorder="1" applyAlignment="1">
      <alignment horizontal="left" vertical="center" wrapText="1"/>
    </xf>
    <xf numFmtId="0" fontId="37" fillId="0" borderId="30" xfId="3" applyFont="1" applyFill="1" applyBorder="1" applyAlignment="1">
      <alignment horizontal="left" vertical="center" wrapText="1"/>
    </xf>
    <xf numFmtId="0" fontId="37" fillId="0" borderId="29" xfId="3" applyFont="1" applyFill="1" applyBorder="1" applyAlignment="1">
      <alignment horizontal="left" vertical="center" wrapText="1"/>
    </xf>
    <xf numFmtId="0" fontId="37" fillId="21" borderId="8" xfId="1" applyFont="1" applyFill="1" applyBorder="1" applyAlignment="1">
      <alignment horizontal="left" vertical="top" wrapText="1"/>
    </xf>
    <xf numFmtId="0" fontId="5" fillId="0" borderId="5" xfId="1" applyFont="1" applyBorder="1" applyAlignment="1">
      <alignment horizontal="left" vertical="top" wrapText="1"/>
    </xf>
    <xf numFmtId="0" fontId="5" fillId="0" borderId="5" xfId="1" applyFont="1" applyBorder="1" applyAlignment="1">
      <alignment horizontal="left" vertical="center" wrapText="1"/>
    </xf>
    <xf numFmtId="0" fontId="5" fillId="0" borderId="7" xfId="1" applyFont="1" applyBorder="1" applyAlignment="1">
      <alignment horizontal="left" vertical="center" wrapText="1"/>
    </xf>
    <xf numFmtId="0" fontId="5" fillId="0" borderId="2" xfId="1" applyFont="1" applyBorder="1" applyAlignment="1">
      <alignment horizontal="left" vertical="center" wrapText="1"/>
    </xf>
    <xf numFmtId="0" fontId="5" fillId="0" borderId="8" xfId="1" applyFont="1" applyBorder="1" applyAlignment="1">
      <alignment horizontal="left" vertical="center" wrapText="1"/>
    </xf>
    <xf numFmtId="0" fontId="5" fillId="0" borderId="23" xfId="1" applyFont="1" applyBorder="1" applyAlignment="1">
      <alignment horizontal="left" vertical="center" wrapText="1"/>
    </xf>
    <xf numFmtId="0" fontId="5" fillId="0" borderId="30" xfId="1" applyFont="1" applyBorder="1" applyAlignment="1">
      <alignment horizontal="left" vertical="center" wrapText="1"/>
    </xf>
    <xf numFmtId="0" fontId="37" fillId="0" borderId="8" xfId="1" applyFont="1" applyBorder="1" applyAlignment="1">
      <alignment horizontal="left" vertical="top" wrapText="1"/>
    </xf>
    <xf numFmtId="0" fontId="5" fillId="0" borderId="23" xfId="1" applyFont="1" applyBorder="1" applyAlignment="1">
      <alignment horizontal="left" vertical="top" wrapText="1"/>
    </xf>
  </cellXfs>
  <cellStyles count="5">
    <cellStyle name="20% - Énfasis4 2" xfId="3" xr:uid="{B0C1A9B4-6ED0-4149-9E0E-A9BF8151500D}"/>
    <cellStyle name="40% - Énfasis3 2" xfId="2" xr:uid="{DA1CA54C-6552-4461-9F37-A4DF6361CA0C}"/>
    <cellStyle name="Millares" xfId="4" builtinId="3"/>
    <cellStyle name="Normal" xfId="0" builtinId="0"/>
    <cellStyle name="Normal 2" xfId="1" xr:uid="{D151E3A3-9246-49DC-8411-9E8EEA56001E}"/>
  </cellStyles>
  <dxfs count="18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Abigail Ocaña" id="{539A70A5-C73F-415B-8847-E10DC7C5FB21}" userId="S::aocana@wwfmex.org::cf4a74f3-a666-48ab-904d-e7b138dc1336" providerId="AD"/>
  <person displayName="Elfego Lopez" id="{6D52C2F2-B5EB-4F88-BA73-974472896113}" userId="S::elopez@wwfmex.org::d5e03183-4b23-42c3-9613-b873d9261c93" providerId="AD"/>
  <person displayName="Lourdes Azpeitia" id="{AB861561-EFBD-478F-B5C8-B690349AC46F}" userId="S::lourdes.azpeitia@undp.org::095351a1-e301-4f33-a3b7-83bbcd842199" providerId="AD"/>
  <person displayName="Alba Ramirez Ramos" id="{E151629B-3AEF-4CA2-A236-7533368568F7}" userId="S::alba.ramirez.ramos@undp.org::31c0f5bc-5e73-4a4e-a487-d8186d1e609d" providerId="AD"/>
  <person displayName="Adrian Mendez Barrera" id="{457EDF0A-7A39-4062-BB87-9E4BA581FDD0}" userId="S::adrian.mendez.barrera@undp.org::a23bd0d7-ccfe-4fcb-8953-8329eda1874d" providerId="AD"/>
  <person displayName="Omar Velasco Hernandez" id="{70CD70A4-0FBF-4B59-BBA4-61B8497D5275}" userId="S::omar.velasco.hernandez@undp.org::cb846dff-f0ad-4631-99ef-32f477e117da"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 dT="2024-09-17T19:45:42.00" personId="{70CD70A4-0FBF-4B59-BBA4-61B8497D5275}" id="{597F4C63-2E07-4700-B444-561B60CD2171}">
    <text>Se cierra obteneindo una propuesta final de la LGT y reglamento</text>
  </threadedComment>
  <threadedComment ref="G6" dT="2024-09-05T23:18:49.19" personId="{E151629B-3AEF-4CA2-A236-7533368568F7}" id="{209085FF-175E-4D7C-BCAD-97A9FCC862A7}">
    <text>Se implementará a través de talleres o consultoría</text>
  </threadedComment>
  <threadedComment ref="G6" dT="2024-10-25T15:09:01.25" personId="{E151629B-3AEF-4CA2-A236-7533368568F7}" id="{F30A3EEC-C075-40BE-B6F1-3CDD19C717DE}" parentId="{209085FF-175E-4D7C-BCAD-97A9FCC862A7}">
    <text>Se contemplará un taller grande y sistematización del estado del arte a través de una consultoría</text>
  </threadedComment>
  <threadedComment ref="G7" dT="2024-09-05T23:19:11.37" personId="{E151629B-3AEF-4CA2-A236-7533368568F7}" id="{CA0FE2C5-44A4-4F00-BBD9-9EB897752183}">
    <text>Implementación a través de talleres.</text>
  </threadedComment>
  <threadedComment ref="C8" dT="2024-09-05T23:26:29.35" personId="{E151629B-3AEF-4CA2-A236-7533368568F7}" id="{E00A62F6-BCB3-4A9B-BB90-0DBF40CECA38}">
    <text xml:space="preserve">Revisión interna para tener insumos previos a la convocatoria para su actualización. </text>
  </threadedComment>
  <threadedComment ref="G8" dT="2024-09-05T23:27:50.96" personId="{E151629B-3AEF-4CA2-A236-7533368568F7}" id="{C1C4112F-CBE1-4F62-97FB-C01825411917}">
    <text>Revisar posibilidad de trabajar con talleres presenciales.</text>
  </threadedComment>
  <threadedComment ref="G12" dT="2024-09-05T23:47:24.33" personId="{E151629B-3AEF-4CA2-A236-7533368568F7}" id="{BDE97CD3-DAB0-4A6A-8149-573E5376EE39}">
    <text xml:space="preserve">Trabajo interno entre UCP y socios. </text>
  </threadedComment>
  <threadedComment ref="N13" dT="2024-01-29T23:25:48.67" personId="{AB861561-EFBD-478F-B5C8-B690349AC46F}" id="{B56DBD7B-61A4-439B-8FE8-97CD676D49C5}">
    <text>Incluir el taller de diagnóstico y el taller de retroalimentación en los TORS</text>
  </threadedComment>
  <threadedComment ref="G14" dT="2024-09-06T00:00:23.13" personId="{E151629B-3AEF-4CA2-A236-7533368568F7}" id="{4EE690F8-F571-4426-9252-A026D5B9F31B}">
    <text xml:space="preserve">Se revisará la posibilidad de implementar presupuesto en esta actividad. </text>
  </threadedComment>
  <threadedComment ref="S14" dT="2024-10-30T17:32:45.49" personId="{E151629B-3AEF-4CA2-A236-7533368568F7}" id="{FD0DBCC0-1B28-4D90-A5B2-E8DF1CC3053A}">
    <text xml:space="preserve">Omar revisará qué presupuesto será necesario para esta actividad. </text>
  </threadedComment>
  <threadedComment ref="C16" dT="2024-10-21T19:51:47.19" personId="{E151629B-3AEF-4CA2-A236-7533368568F7}" id="{65D4CC16-204B-47A1-9C27-F8820CD0606C}">
    <text xml:space="preserve">Desde esta actividad se retomará la “Implementación de la agenda de sustentabilidad con actores estratégicos, proyectos e iniciativas (agenda de sustentabilidad)” que en POA 2024 se consideraba como una actividad por si sola. </text>
  </threadedComment>
  <threadedComment ref="G16" dT="2024-09-20T19:13:34.69" personId="{E151629B-3AEF-4CA2-A236-7533368568F7}" id="{B56EEF08-A024-45E5-B962-F7F457D601BC}">
    <text>Reunión presencial de presentación</text>
  </threadedComment>
  <threadedComment ref="C20" dT="2024-09-20T19:30:40.17" personId="{E151629B-3AEF-4CA2-A236-7533368568F7}" id="{014C0E5F-491A-442D-9BAD-C9243CFB15C1}">
    <text>Para años posteriores cambiaría estatus del proceso. (Para próximo año empresas, etc)</text>
  </threadedComment>
  <threadedComment ref="G20" dT="2024-09-20T19:31:56.66" personId="{E151629B-3AEF-4CA2-A236-7533368568F7}" id="{E6399E0C-597E-4370-AFC2-DA91C5346E5F}">
    <text xml:space="preserve">Talleres, viajes, materiales, impresiones. </text>
  </threadedComment>
  <threadedComment ref="C21" dT="2024-11-01T17:14:24.80" personId="{457EDF0A-7A39-4062-BB87-9E4BA581FDD0}" id="{91F77108-2D7F-4327-B62D-E2671E0D96B9}">
    <text>Diseño 40 000, impresión por ejemplar 200, 945 ISBN</text>
  </threadedComment>
  <threadedComment ref="G21" dT="2024-09-20T19:45:23.07" personId="{E151629B-3AEF-4CA2-A236-7533368568F7}" id="{485226D5-6ACC-4622-AE20-9B34753441E5}">
    <text xml:space="preserve">La guía se ha elaborado con la consultoría de LCA y CC. Faltaría su impresión en el próximo año. </text>
  </threadedComment>
  <threadedComment ref="C22" dT="2024-10-23T20:25:00.77" personId="{E151629B-3AEF-4CA2-A236-7533368568F7}" id="{F7C30D23-1E23-443B-A17B-0598D38A961B}">
    <text xml:space="preserve">Esta actividad no fue posible completarse durante este año debido a los cambios en SECTUR, se retomará desde POA 2025 de SECTUR. </text>
  </threadedComment>
  <threadedComment ref="C22" dT="2024-10-31T23:09:04.44" personId="{E151629B-3AEF-4CA2-A236-7533368568F7}" id="{487F6968-32E1-4FAC-A3E4-19D768C1E4D1}" parentId="{F7C30D23-1E23-443B-A17B-0598D38A961B}">
    <text xml:space="preserve">Esta actividad proviene del POA 2024 de Isla, revisar alineación y pertinencia en POA 2025 de SECTUR. </text>
  </threadedComment>
  <threadedComment ref="H22" dT="2024-01-30T17:21:40.78" personId="{E151629B-3AEF-4CA2-A236-7533368568F7}" id="{08BAC060-B41A-4AE3-893B-B0A7C27404E3}">
    <text>SECTUR, SEDATU, SEPUIMM, SETUE, CONANP, ISLA.</text>
  </threadedComment>
  <threadedComment ref="C25" dT="2024-11-01T17:40:06.41" personId="{457EDF0A-7A39-4062-BB87-9E4BA581FDD0}" id="{FD7997E5-C7A5-4E33-985E-3A325F5C04D9}">
    <text>Se realizará con los viajes programados en otras actividades</text>
  </threadedComment>
  <threadedComment ref="G26" dT="2024-09-24T00:14:45.19" personId="{E151629B-3AEF-4CA2-A236-7533368568F7}" id="{D5FF2D86-AB29-45B7-BE7C-DF77B21F0A0C}">
    <text xml:space="preserve">Asignar presupuesto. </text>
  </threadedComment>
  <threadedComment ref="G26" dT="2024-10-21T20:53:01.04" personId="{E151629B-3AEF-4CA2-A236-7533368568F7}" id="{1A80F40F-4107-4D70-A058-01A2BBACC798}" parentId="{D5FF2D86-AB29-45B7-BE7C-DF77B21F0A0C}">
    <text xml:space="preserve">Revisar si dejar esta actividad aquí, el presupuesto para esta actividad puede venir de la del componente 4 en la que se consideran reuniones anuales entre los socios. </text>
  </threadedComment>
  <threadedComment ref="G27" dT="2024-11-12T23:08:32.92" personId="{E151629B-3AEF-4CA2-A236-7533368568F7}" id="{D0372B85-9916-4A53-832B-0E8CBAC15949}">
    <text>Revisar si este monto es correcto</text>
  </threadedComment>
  <threadedComment ref="F28" dT="2024-11-12T23:09:03.23" personId="{E151629B-3AEF-4CA2-A236-7533368568F7}" id="{0F6E8867-7C97-4345-83BE-ED5B3E80F5BE}">
    <text>Se ajusto la fecha</text>
  </threadedComment>
  <threadedComment ref="G34" dT="2024-09-25T20:27:01.79" personId="{E151629B-3AEF-4CA2-A236-7533368568F7}" id="{E452CD02-BCEF-4DA5-B4B2-4D6ACC76E9A3}">
    <text>Evento de formalización</text>
  </threadedComment>
  <threadedComment ref="G35" dT="2024-09-25T20:26:06.52" personId="{E151629B-3AEF-4CA2-A236-7533368568F7}" id="{9DA6C5DE-0AB0-469B-9286-F1197BBFFB9A}">
    <text xml:space="preserve">Reuniones de trabajo, talleres. </text>
  </threadedComment>
  <threadedComment ref="G36" dT="2024-09-25T20:47:47.76" personId="{E151629B-3AEF-4CA2-A236-7533368568F7}" id="{4C609945-2F68-4D4F-81FF-7742D73E6730}">
    <text xml:space="preserve">No se realizará a través de consultoría, por lo que se reasignará el presupuesto a otras líneas presupuestarias y actividades. </text>
  </threadedComment>
  <threadedComment ref="C37" dT="2024-03-13T01:59:18.35" personId="{AB861561-EFBD-478F-B5C8-B690349AC46F}" id="{24F31044-48E4-4F58-AD4B-155E35C4896F}">
    <text>CONSULTORIA PERSONA FISICA 1 (actividades 4 y 5 MEDIANE LTA del proyecto BIOFIN)
CONSULTORA PERSONA FISICA 2 (actividades 2 y 3, proceso de licitación del proyecto 00100949)
Actividad 1 - UCP / BIOFIN</text>
  </threadedComment>
  <threadedComment ref="C37" dT="2024-10-21T21:15:10.27" personId="{E151629B-3AEF-4CA2-A236-7533368568F7}" id="{1FEC8D20-7BD5-4E05-AC9C-FF6868E0FC76}" parentId="{24F31044-48E4-4F58-AD4B-155E35C4896F}">
    <text>La narrativa de la actividad cambió, la actividad anterior era la siguiente: 1.- Ruta critica para la valoración económica;
2.- Identificar las acciones necesarias para la implementación de ZDTS y Programas de Manejo de las zonas;
3.-Costo de implementación (brecha) de los programas de manejo y de planes de negocio;
4.- Mecanismos para el ejercicio de recursos. 
5.- Fuentes de financiamiento</text>
  </threadedComment>
  <threadedComment ref="C38" dT="2024-09-25T21:12:53.50" personId="{E151629B-3AEF-4CA2-A236-7533368568F7}" id="{43610F0D-809A-4724-9290-D0E8306A09DA}">
    <text xml:space="preserve">Revisar propuesta de reconocimiento con la que cuenta SECTUR. 
Certificación, profesionalización e innovación del producto. 
Tomar en cuenta la gestión que se necesita para poder realizarlo en tianguis turístico. </text>
  </threadedComment>
  <threadedComment ref="C38" dT="2024-09-25T21:16:30.93" personId="{E151629B-3AEF-4CA2-A236-7533368568F7}" id="{6EC2B5D4-B91E-4F55-8ED0-0E165D504704}" parentId="{43610F0D-809A-4724-9290-D0E8306A09DA}">
    <text xml:space="preserve">Incluir ficha de evaluación con los criterios de conservación de la biodiversidad. </text>
  </threadedComment>
  <threadedComment ref="E39" dT="2024-10-23T18:46:15.48" personId="{457EDF0A-7A39-4062-BB87-9E4BA581FDD0}" id="{A8950CCB-7840-4BDF-951A-CF2853ED2933}">
    <text>checar fechas, de aceurdo a la factibilidad de reuniones</text>
  </threadedComment>
  <threadedComment ref="E39" dT="2024-11-12T23:14:55.07" personId="{E151629B-3AEF-4CA2-A236-7533368568F7}" id="{22760B97-DFD7-49A8-B878-BEEDFD4E3F6D}" parentId="{A8950CCB-7840-4BDF-951A-CF2853ED2933}">
    <text xml:space="preserve">Se ajusta conforme a cronograma. </text>
  </threadedComment>
  <threadedComment ref="C40" dT="2024-11-08T16:35:11.55" personId="{E151629B-3AEF-4CA2-A236-7533368568F7}" id="{4862368A-D5E8-450D-B471-8069FBFC4730}">
    <text xml:space="preserve">Se agrega nueva actividad a partir de productos clave identificados en el cronograma. </text>
  </threadedComment>
  <threadedComment ref="E41" dT="2024-10-23T18:46:15.48" personId="{457EDF0A-7A39-4062-BB87-9E4BA581FDD0}" id="{91516CB0-4364-4086-B7CA-302CC0348312}">
    <text>checar fechas, de aceurdo a la factibilidad de reuniones</text>
  </threadedComment>
  <threadedComment ref="E41" dT="2024-11-12T23:14:55.07" personId="{E151629B-3AEF-4CA2-A236-7533368568F7}" id="{F961E9D0-56BD-4075-BE9F-7D6328364071}" parentId="{91516CB0-4364-4086-B7CA-302CC0348312}">
    <text xml:space="preserve">Se ajusta conforme a cronograma. </text>
  </threadedComment>
  <threadedComment ref="C42" dT="2024-08-19T22:46:53.07" personId="{E151629B-3AEF-4CA2-A236-7533368568F7}" id="{6538A3D5-F7CF-4D37-87F6-B17A1280E2D2}">
    <text>Colaboración con TNC para revisar hasta qué nivel se pueden realizar estas alianzas</text>
  </threadedComment>
  <threadedComment ref="C42" dT="2024-08-19T22:56:46.38" personId="{E151629B-3AEF-4CA2-A236-7533368568F7}" id="{76DAC50D-B23A-4586-A756-C26BD3CD94A4}" parentId="{6538A3D5-F7CF-4D37-87F6-B17A1280E2D2}">
    <text xml:space="preserve">Analizar número de alianzas que pueden formalizarse. </text>
  </threadedComment>
  <threadedComment ref="E42" dT="2024-10-23T18:49:24.40" personId="{457EDF0A-7A39-4062-BB87-9E4BA581FDD0}" id="{65A2D913-6A90-4B10-9AA9-EF8CB8D613F2}">
    <text>la redacción no especifica, exactamente que se hará este año, y pensar si la actividad si iniciará en enero????</text>
  </threadedComment>
  <threadedComment ref="E42" dT="2024-11-12T23:12:23.93" personId="{E151629B-3AEF-4CA2-A236-7533368568F7}" id="{7E44D737-AC1E-4CBA-B5E7-ED98EC44DF26}" parentId="{65A2D913-6A90-4B10-9AA9-EF8CB8D613F2}">
    <text xml:space="preserve">Acotar las fechas de esta actividad a lo que se implementará durante este año. Se ajusta conforme el cronograma a las actividades identificadas en el componente 2. La actividad comprenderá casi todo el próximo año, debido a las fases que contempla. </text>
  </threadedComment>
  <threadedComment ref="C43" dT="2024-08-19T23:08:30.99" personId="{E151629B-3AEF-4CA2-A236-7533368568F7}" id="{F2A91173-1114-4C48-9D19-CEB6D534D32C}">
    <text xml:space="preserve">Analizar viabilidad, se realizará en conjunto con la especialista de financiamiento y BIOFIN. </text>
  </threadedComment>
  <threadedComment ref="C43" dT="2024-10-23T19:25:44.97" personId="{457EDF0A-7A39-4062-BB87-9E4BA581FDD0}" id="{966CF375-2A7B-4E3F-9EF5-0FCD841D5CCB}" parentId="{F2A91173-1114-4C48-9D19-CEB6D534D32C}">
    <text>Acordamos en el cronograma, formular reglas de funcionamiento del OGD. es medible y alcanzable</text>
  </threadedComment>
  <threadedComment ref="C43" dT="2024-11-12T23:19:37.67" personId="{E151629B-3AEF-4CA2-A236-7533368568F7}" id="{5B4553E2-51CC-4285-BA42-0E46BFDFB744}" parentId="{F2A91173-1114-4C48-9D19-CEB6D534D32C}">
    <text xml:space="preserve">Me parece que las reglas de funcionamiento del OGD no iría acá, sino en el producto 2.1.1., ya que este se centra en las asociaciones descentralizadas para la acción colectiva, y este producto comprende más bien los planes de negocio y/o de financiamiento. Sugeriría que esta actividad sea la primera fase que de paso a la siguiente sobre la implementación de los planes de soluciones financieras. </text>
  </threadedComment>
  <threadedComment ref="E43" dT="2024-10-23T18:51:45.16" personId="{457EDF0A-7A39-4062-BB87-9E4BA581FDD0}" id="{1E84C6A5-DC48-4445-B16C-05F86E3F9D71}">
    <text xml:space="preserve">que es exactamente? una lista, la factibilidad o ? Ser específicos que vamoa a hacer este año. </text>
  </threadedComment>
  <threadedComment ref="E43" dT="2024-11-12T23:20:11.75" personId="{E151629B-3AEF-4CA2-A236-7533368568F7}" id="{BAC61F00-7261-4BBE-93B4-1B1C22379E0D}" parentId="{1E84C6A5-DC48-4445-B16C-05F86E3F9D71}">
    <text xml:space="preserve">Tomando en cuenta las actividades desglosadas en el cronograma, esta actividad sí duraría todo este año y hasta terminar la participación de ASK en el proyecto en 2026, lo dejo a 2025, pero esta actividad probablemente se repetirá en 2026, al menos con los dos últimos puntos. </text>
  </threadedComment>
  <threadedComment ref="C44" dT="2024-10-18T21:03:22.03" personId="{E151629B-3AEF-4CA2-A236-7533368568F7}" id="{13E5D20B-CE33-4270-9B08-CA0492D2C55B}">
    <text xml:space="preserve">se realizará en conjunto con la especialista de financiamiento y BIOFIN. </text>
  </threadedComment>
  <threadedComment ref="C44" dT="2024-10-23T19:24:50.26" personId="{457EDF0A-7A39-4062-BB87-9E4BA581FDD0}" id="{C62090F0-01CF-49CD-8D33-222A10358832}" parentId="{13E5D20B-CE33-4270-9B08-CA0492D2C55B}">
    <text>Identificación de estrategias y acciones detonadoras para su costeo,  generar la brecha financiera e identificar mecanismos financieros locales</text>
  </threadedComment>
  <threadedComment ref="E44" dT="2024-10-23T18:52:49.10" personId="{457EDF0A-7A39-4062-BB87-9E4BA581FDD0}" id="{9AEF0927-AA38-40F1-8F21-E84E2328EFFC}">
    <text>Generar información e indentificar mecanismos de financiemiento como insumos para la formulación de un Plan de soluciones financieras para empresas comunitarias</text>
  </threadedComment>
  <threadedComment ref="E45" dT="2024-11-12T23:21:49.75" personId="{E151629B-3AEF-4CA2-A236-7533368568F7}" id="{415FE7DC-82C0-40EB-B552-01A2F6B47B74}">
    <text xml:space="preserve">Revisar factibilidad de fechas, sugiero dejarlo para el segundo semestre del año. </text>
  </threadedComment>
  <threadedComment ref="D48" dT="2023-11-06T18:30:15.13" personId="{E151629B-3AEF-4CA2-A236-7533368568F7}" id="{2E8B75A1-AD4A-423F-A7A6-123C411454D5}">
    <text xml:space="preserve">Aquí se mantendrá el porcentaje de convenios para establecer de manera clara cómo se está aportando en la valorización de los servicios, así como el número de alianzas comerciales implementadas. </text>
  </threadedComment>
  <threadedComment ref="C49" dT="2024-10-16T20:03:33.31" personId="{E151629B-3AEF-4CA2-A236-7533368568F7}" id="{4EFF63A9-289B-4363-9CAB-DA46E4C230F9}">
    <text>Vinculación en 2025 y difusión en 2026</text>
  </threadedComment>
  <threadedComment ref="C52" dT="2024-10-23T20:02:40.25" personId="{457EDF0A-7A39-4062-BB87-9E4BA581FDD0}" id="{22379511-0654-4057-A1B7-8D9E0048235E}">
    <text>Primero necesitamos la ZDTS. se prodría cambiar por: Formulación de propuesta  para la conformación del órgano gestor de turismo y reglamento interno</text>
  </threadedComment>
  <threadedComment ref="C52" dT="2024-10-29T16:42:21.98" personId="{6D52C2F2-B5EB-4F88-BA73-974472896113}" id="{CE42EA52-6681-4DA5-AF70-D470DABD2E2F}" parentId="{22379511-0654-4057-A1B7-8D9E0048235E}">
    <text>Elaborar la propuesta en coordinación con la nueva administración municipal.</text>
  </threadedComment>
  <threadedComment ref="E52" dT="2024-10-23T19:45:03.98" personId="{457EDF0A-7A39-4062-BB87-9E4BA581FDD0}" id="{1BABE108-E189-45BA-B998-C0C536BFE7D0}">
    <text>Aún no esta la ZDTS, hay que ajustar fechas</text>
  </threadedComment>
  <threadedComment ref="G61" dT="2024-10-16T20:52:38.63" personId="{E151629B-3AEF-4CA2-A236-7533368568F7}" id="{E0F06BBE-CAF1-48F3-A636-29D6ADFAA7C7}">
    <text xml:space="preserve">Consultoria persona moral. </text>
  </threadedComment>
  <threadedComment ref="J62" dT="2024-02-16T17:30:08.26" personId="{E151629B-3AEF-4CA2-A236-7533368568F7}" id="{15B9BEDF-0A7B-4D12-A825-7DFAF2374106}">
    <text>Convenio con CONABIO</text>
  </threadedComment>
  <threadedComment ref="G63" dT="2024-10-17T16:59:10.66" personId="{E151629B-3AEF-4CA2-A236-7533368568F7}" id="{BB3B006E-9506-4E9C-B5F9-0D7C812C489E}">
    <text>Talleres, reuniones.</text>
  </threadedComment>
  <threadedComment ref="G65" dT="2024-11-01T18:45:51.86" personId="{457EDF0A-7A39-4062-BB87-9E4BA581FDD0}" id="{53200122-D68B-4B01-B7FA-4ED96D341292}">
    <text>Con esta actividad se atiende Plan de pueblos indígenas y género</text>
  </threadedComment>
  <threadedComment ref="C69" dT="2024-10-23T18:53:51.28" personId="{457EDF0A-7A39-4062-BB87-9E4BA581FDD0}" id="{D5AB958C-916E-4F99-BD4A-CA6195F59B1D}">
    <text>Incorporar el lanzamiento de una campaña específica para el destino</text>
  </threadedComment>
  <threadedComment ref="C69" dT="2024-11-08T17:26:52.46" personId="{E151629B-3AEF-4CA2-A236-7533368568F7}" id="{2AC6A462-0BB9-4564-B74A-712815055C1B}" parentId="{D5AB958C-916E-4F99-BD4A-CA6195F59B1D}">
    <text xml:space="preserve">De eso sólo me quedaría la duda si la campaña no sería más bien en el componente 4. </text>
  </threadedComment>
  <threadedComment ref="C70" dT="2024-10-23T18:55:15.36" personId="{457EDF0A-7A39-4062-BB87-9E4BA581FDD0}" id="{9F968BE9-DDB8-44EF-B44B-322F56802439}">
    <text>Especificar que se hará este año, que se tiene programado.</text>
  </threadedComment>
  <threadedComment ref="C70" dT="2024-10-23T18:59:01.66" personId="{457EDF0A-7A39-4062-BB87-9E4BA581FDD0}" id="{BE7B130D-D4B8-4E4F-8B28-E39B5BFF77EC}" parentId="{9F968BE9-DDB8-44EF-B44B-322F56802439}">
    <text>Ejemplo dos intercambios entre emprendimientos comunitarios</text>
  </threadedComment>
  <threadedComment ref="C70" dT="2024-11-08T17:32:42.14" personId="{E151629B-3AEF-4CA2-A236-7533368568F7}" id="{E184B4E1-66D5-4E4D-BCD1-3ADB252A6486}" parentId="{9F968BE9-DDB8-44EF-B44B-322F56802439}">
    <text xml:space="preserve">De esta actividad no se identificaron acciones especificas en el cronograma. </text>
  </threadedComment>
  <threadedComment ref="C71" dT="2024-08-20T22:23:45.78" personId="{E151629B-3AEF-4CA2-A236-7533368568F7}" id="{4A7B74F8-C233-47C5-BC75-1C30CB43E611}">
    <text xml:space="preserve">Este año se llegarían a 4 empresas aproximadamente, por lo que la meta del año pasado baja de 20 a 16 empresas. </text>
  </threadedComment>
  <threadedComment ref="C71" dT="2024-10-23T18:59:52.04" personId="{457EDF0A-7A39-4062-BB87-9E4BA581FDD0}" id="{C449BBC0-E9A9-44B7-BB9A-89B4ECCCF00A}" parentId="{4A7B74F8-C233-47C5-BC75-1C30CB43E611}">
    <text>Se podría evaluar el  impacto en el proyecto?</text>
  </threadedComment>
  <threadedComment ref="C72" dT="2024-08-20T22:41:56.97" personId="{E151629B-3AEF-4CA2-A236-7533368568F7}" id="{741D23F1-DEAE-4762-BB51-E00B31C40023}">
    <text xml:space="preserve">Revisar cuadro de empresas comunitarias en reunión de seguimiento. </text>
  </threadedComment>
  <threadedComment ref="C72" dT="2024-10-23T18:56:55.24" personId="{457EDF0A-7A39-4062-BB87-9E4BA581FDD0}" id="{508B7486-B098-44C9-8AF2-CD34B1F3E21A}" parentId="{741D23F1-DEAE-4762-BB51-E00B31C40023}">
    <text>Que actividades o productos enlistar, para poder medir</text>
  </threadedComment>
  <threadedComment ref="C72" dT="2024-10-23T19:16:16.52" personId="{457EDF0A-7A39-4062-BB87-9E4BA581FDD0}" id="{B8E7C8F3-8942-4409-BD38-E1BBC5801778}" parentId="{741D23F1-DEAE-4762-BB51-E00B31C40023}">
    <text>Retomar lo que establecimos en el cronograma: Identificar emprendimientos comunitarios potenciales, desarrollar planes de negocios de 4 emprendimientos, integrar criterios de conservación de la biodiversidad en 5 emprendimientos</text>
  </threadedComment>
  <threadedComment ref="C72" dT="2024-10-23T19:31:25.04" personId="{457EDF0A-7A39-4062-BB87-9E4BA581FDD0}" id="{AE313F4B-EBDA-4F4B-A451-C7200B2CB045}" parentId="{741D23F1-DEAE-4762-BB51-E00B31C40023}">
    <text>Identificar el nivel de madurez de los emprendimientos.
Convenios de colaboración con isntutuciones estatales para el fortalecimiento de emprendimientos</text>
  </threadedComment>
  <threadedComment ref="C72" dT="2024-11-08T17:59:46.04" personId="{E151629B-3AEF-4CA2-A236-7533368568F7}" id="{581AF10B-212C-499A-8CB3-EA017D41CC1F}" parentId="{741D23F1-DEAE-4762-BB51-E00B31C40023}">
    <text xml:space="preserve">Esta actividad de acuerdo al cronograma se encuentra de manera continua para el tiempo que resta del proyecto. </text>
  </threadedComment>
  <threadedComment ref="G73" dT="2024-11-08T18:00:50.45" personId="{E151629B-3AEF-4CA2-A236-7533368568F7}" id="{3F18B21F-218F-464E-8675-0DD025208014}">
    <text>¿A qué se refieren las celdas resaltadas?</text>
  </threadedComment>
  <threadedComment ref="C75" dT="2024-10-23T18:57:41.00" personId="{457EDF0A-7A39-4062-BB87-9E4BA581FDD0}" id="{3AB1A412-874D-4DFC-B26C-7249BA2FF676}">
    <text>Implementar al menos tres acciones en el marco de la EATSBO</text>
  </threadedComment>
  <threadedComment ref="C76" dT="2024-10-23T19:29:35.78" personId="{457EDF0A-7A39-4062-BB87-9E4BA581FDD0}" id="{7E471DDE-BBA2-40AA-BD1C-20AF4D4FD9DD}">
    <text>En el cronograma de largo plazo, acordamos: Establecer convenios con instituciones locales para el establecimiento del monitoroeo. Fortalecimiento de grupos sociales para el monitoreo mediante capacitación y equipamiento</text>
  </threadedComment>
  <threadedComment ref="C77" dT="2024-01-30T16:58:30.17" personId="{E151629B-3AEF-4CA2-A236-7533368568F7}" id="{00245618-CD3C-481F-8E01-808B684A756B}">
    <text xml:space="preserve">Se sugiere eliminar esta actividad por ahora y se analizará con la Evaluación de Medio Término. </text>
  </threadedComment>
  <threadedComment ref="C77" dT="2024-10-23T19:01:41.23" personId="{457EDF0A-7A39-4062-BB87-9E4BA581FDD0}" id="{81A0D9E6-0D61-4D49-A353-2D4FEE239D11}" parentId="{00245618-CD3C-481F-8E01-808B684A756B}">
    <text>De acuerdo porque aunque es valioso, resulta dificil ajustarla al proyecto, no tiene elementos de biodiversidad.</text>
  </threadedComment>
  <threadedComment ref="C78" dT="2024-10-23T19:02:37.20" personId="{457EDF0A-7A39-4062-BB87-9E4BA581FDD0}" id="{2D4A4D50-13F8-4B54-955E-3A74B139AC82}">
    <text>este es un reconocimiento? Como se mide, desglosar un poco</text>
  </threadedComment>
  <threadedComment ref="C79" dT="2024-10-23T19:04:43.88" personId="{457EDF0A-7A39-4062-BB87-9E4BA581FDD0}" id="{7AD8E7B7-FB65-4DF5-B783-615AAF59F90D}">
    <text>Sugiero ajustar la redacción para no estar repitiendo,  ser específicos y poder medir. Ejemplo: Implementar el programa de educación ambiental en al menos cinco comunidades del destino</text>
  </threadedComment>
  <threadedComment ref="C80" dT="2024-10-23T19:06:15.22" personId="{457EDF0A-7A39-4062-BB87-9E4BA581FDD0}" id="{1F691055-098A-4D3E-BFD1-0B185851A62F}">
    <text>especificar el como y la meta, por ejemplo: identificar el rol de las mujeres en todos los emprendimientos comunitarios e impelentar un proceso formativo dirigido a mujeres en materia de administración de proyecto</text>
  </threadedComment>
  <threadedComment ref="C86" dT="2024-11-11T15:57:20.80" personId="{E151629B-3AEF-4CA2-A236-7533368568F7}" id="{B82A032F-43F0-4F65-B787-BFC58E36D842}">
    <text xml:space="preserve">Describir cada uno de los ranchos y desglosar por fases.  </text>
  </threadedComment>
  <threadedComment ref="E87" dT="2024-11-08T22:25:14.17" personId="{E151629B-3AEF-4CA2-A236-7533368568F7}" id="{62219952-1B63-4F4A-B86C-509321D51A16}">
    <text>Si esta actividad está proyectada para 2026, no sería conveniente retomarla en el POA 2025, ya que no se le daría seguimiento, ¿el presupuesto asignado corresponde a 2025 o 2026?</text>
  </threadedComment>
  <threadedComment ref="E87" dT="2024-11-11T16:00:43.29" personId="{E151629B-3AEF-4CA2-A236-7533368568F7}" id="{ADD0CCD3-14D1-4247-A100-B1C86118D31F}" parentId="{62219952-1B63-4F4A-B86C-509321D51A16}">
    <text xml:space="preserve">Dejar en 2026, sacar de 2025. </text>
  </threadedComment>
  <threadedComment ref="C90" dT="2024-11-11T16:02:38.96" personId="{E151629B-3AEF-4CA2-A236-7533368568F7}" id="{FE56D571-8BBB-4897-BC96-7907400E8A30}">
    <text xml:space="preserve">Desglosar por fases para el seguimiento. </text>
  </threadedComment>
  <threadedComment ref="C96" dT="2024-10-30T18:40:54.74" personId="{E151629B-3AEF-4CA2-A236-7533368568F7}" id="{42618AC7-60BA-4017-A3AE-744FFD93DCB6}">
    <text xml:space="preserve">Se propone complementar esta actividad con el estudio sobre metodologías comparativas de restauración. </text>
  </threadedComment>
  <threadedComment ref="C103" dT="2024-11-11T17:27:13.21" personId="{E151629B-3AEF-4CA2-A236-7533368568F7}" id="{EAE768B5-4093-40A5-83AA-56A60F067BD6}">
    <text xml:space="preserve">Se deberá contemplar al menos 3,000USD
</text>
  </threadedComment>
  <threadedComment ref="C121" dT="2024-10-21T17:55:00.50" personId="{E151629B-3AEF-4CA2-A236-7533368568F7}" id="{6985E62F-FAA9-4CAC-91E6-8B46FDED7EEC}">
    <text xml:space="preserve">Esta actividad se refiere a la difusión de los productos y resultados del proyecto y se realizará en colaboración con la especialista en comunicación de UCP. </text>
  </threadedComment>
  <threadedComment ref="C122" dT="2024-10-21T17:54:38.71" personId="{E151629B-3AEF-4CA2-A236-7533368568F7}" id="{5489D101-B5FB-45F5-ACBF-0C99AACAD83F}">
    <text>Actividad en coordinación con la especialista de comunicación para difundir las acciones del proyecto conforme a la imagen corporativa.</text>
  </threadedComment>
  <threadedComment ref="G122" dT="2024-10-23T18:31:55.04" personId="{E151629B-3AEF-4CA2-A236-7533368568F7}" id="{94ADAC46-68FB-4BC2-9CC1-B42C6EAB20B9}">
    <text>Considerar la posibilidad de que exista presencia física en espacios o eventos relevantes al proyecto.  (Por ejemplo, ATMEX, tianguis turístico)</text>
  </threadedComment>
  <threadedComment ref="C123" dT="2024-10-23T19:02:09.83" personId="{E151629B-3AEF-4CA2-A236-7533368568F7}" id="{4F8E6DB2-4502-4676-A172-4A75B0A5F37C}">
    <text xml:space="preserve">Revisar factibilidad de la actividad, y opción de que en primera instancia para definir el alcance y la estrategia de comunicación se realicen talleres con Secretarías locales y con socios. </text>
  </threadedComment>
  <threadedComment ref="C128" dT="2024-10-24T19:50:14.00" personId="{E151629B-3AEF-4CA2-A236-7533368568F7}" id="{B6DAB7E5-4049-4E71-B575-9A28C7C062CD}">
    <text xml:space="preserve">Actividad entre la especialista en comunicación y la especialista en gestión de conocimiento. </text>
  </threadedComment>
  <threadedComment ref="C130" dT="2024-10-18T20:39:49.98" personId="{E151629B-3AEF-4CA2-A236-7533368568F7}" id="{02A2B8F6-B11E-47AC-8D4A-C8482A6239D5}">
    <text xml:space="preserve">Esta actividad se refiere a la difusión de los productos y resultados del proyecto y se realizará en colaboración con la especialista en comunicación de UCP. </text>
  </threadedComment>
  <threadedComment ref="C131" dT="2024-10-18T20:32:05.03" personId="{E151629B-3AEF-4CA2-A236-7533368568F7}" id="{9B435197-8CAB-4D6F-AFD5-50F0848E85AE}">
    <text>Actividad en coordinación con la especialista de comunicación para difundir las acciones del proyecto conforme a la imagen corporativa.</text>
  </threadedComment>
  <threadedComment ref="C131" dT="2024-10-23T19:07:13.14" personId="{457EDF0A-7A39-4062-BB87-9E4BA581FDD0}" id="{7807B8B5-32CB-4411-9D08-B397140305D0}" parentId="{9B435197-8CAB-4D6F-AFD5-50F0848E85AE}">
    <text xml:space="preserve">Sugiero establecer una meta para medir algo, </text>
  </threadedComment>
  <threadedComment ref="C131" dT="2024-11-08T18:13:00.55" personId="{E151629B-3AEF-4CA2-A236-7533368568F7}" id="{C4CCA7AD-9594-4738-960F-42EB98E27605}" parentId="{9B435197-8CAB-4D6F-AFD5-50F0848E85AE}">
    <text xml:space="preserve">Más que una meta me parece que se podría identificar aquellos foros o días relevantes en los que ya se tiene conocimiento que participarán para tenerlo mapeado y también para que pudiera tenerlo en mente Ameyalli para apoyarles y vincular al proyecto de acuerdo a la estrategia de comunicación. </text>
  </threadedComment>
  <threadedComment ref="C132" dT="2024-10-21T23:31:06.04" personId="{E151629B-3AEF-4CA2-A236-7533368568F7}" id="{4389E895-C279-48B4-BA7C-691414C8AC3F}">
    <text>Actividad en coordinación con la especialista de comunicación para difundir las acciones del proyecto conforme a la imagen corporativa.</text>
  </threadedComment>
  <threadedComment ref="C132" dT="2024-10-23T19:07:52.71" personId="{457EDF0A-7A39-4062-BB87-9E4BA581FDD0}" id="{53FA1104-6060-48E7-BFE1-562C56878A1A}" parentId="{4389E895-C279-48B4-BA7C-691414C8AC3F}">
    <text>especificar alcance, por ejemplo a nivel del destino o en el estado de Quintana Roo</text>
  </threadedComment>
  <threadedComment ref="C133" dT="2024-10-23T19:08:55.40" personId="{457EDF0A-7A39-4062-BB87-9E4BA581FDD0}" id="{74C5A128-CF39-4D17-BE0A-0048ED321CC4}">
    <text>Reunión presencial entre socios y y aliados  para compartir experiencias y alinear procesos</text>
  </threadedComment>
  <threadedComment ref="G134" dT="2024-11-08T18:15:53.22" personId="{E151629B-3AEF-4CA2-A236-7533368568F7}" id="{2CD1C5E8-8DA4-4B22-95D7-DA18A5BBD972}">
    <text xml:space="preserve">Conforme lo que hemos revisado de las Políticas del GEF sobre el ciclo de programas y proyectos, esta actividad se topa a la cantidad máxima que tenían programada en la línea presupuestaria de viajes para el componente 4, la cual son 9,000 USD o, en su defecto, el saldo remanente en caso de que ya se haya utilizado presupuesto en esta línea presupuestaria. </text>
  </threadedComment>
  <threadedComment ref="C135" dT="2024-10-23T19:10:13.86" personId="{457EDF0A-7A39-4062-BB87-9E4BA581FDD0}" id="{D69406C7-D2FF-4275-98FB-B91C98DFB5B9}">
    <text>especificar los productos de este año</text>
  </threadedComment>
  <threadedComment ref="C137" dT="2024-11-11T16:17:09.38" personId="{E151629B-3AEF-4CA2-A236-7533368568F7}" id="{0F1AA368-06F7-41A5-B3B3-52931D00B74B}">
    <text xml:space="preserve">Mencionar días y foros relevantes en los que participarían. Esta actividad se alineará a la estrategia de comunicación del proyecto. </text>
  </threadedComment>
  <threadedComment ref="C139" dT="2024-11-11T16:19:35.49" personId="{E151629B-3AEF-4CA2-A236-7533368568F7}" id="{7F4F4306-5E1C-4109-B82F-8B7DAF0F6406}">
    <text>Revisar si no será necesario presupuesto para viajes en esta actividad.</text>
  </threadedComment>
  <threadedComment ref="G140" dT="2024-11-11T17:27:36.33" personId="{E151629B-3AEF-4CA2-A236-7533368568F7}" id="{E6F99C4D-5650-43F5-86F1-B0FB6C8FAF52}">
    <text>¿Este presupuesto no será el que se debería contemplar en la actividad de arriba?</text>
  </threadedComment>
  <threadedComment ref="E141" dT="2024-10-31T19:26:02.48" personId="{E151629B-3AEF-4CA2-A236-7533368568F7}" id="{0745DA0A-6CD0-4CE1-88E2-DA304876F33D}">
    <text xml:space="preserve">Revisar nuevas propuestas de fechas para este coloquio. </text>
  </threadedComment>
  <threadedComment ref="C142" dT="2024-11-11T16:20:39.59" personId="{E151629B-3AEF-4CA2-A236-7533368568F7}" id="{A5254A6A-855F-4E8A-82AD-DC8CEE5FDE37}">
    <text xml:space="preserve">Revisar si no será necesario presupuestar monto para publicaciones. </text>
  </threadedComment>
  <threadedComment ref="G143" dT="2024-11-12T17:27:06.29" personId="{E151629B-3AEF-4CA2-A236-7533368568F7}" id="{55406E49-6F0D-4F58-8645-E5BA5B193589}">
    <text>No se destinaron recursos para esta publicación.</text>
  </threadedComment>
  <threadedComment ref="C144" dT="2024-01-05T23:44:14.92" personId="{E151629B-3AEF-4CA2-A236-7533368568F7}" id="{786AAED3-8C26-46A6-9A5A-413AA2655877}">
    <text>Esta actividad se refiere a la difusión de los productos y resultados del proyecto y se realizará en colaboración con la especialista en comunicación de UCP</text>
  </threadedComment>
  <threadedComment ref="C144" dT="2024-10-23T20:41:19.83" personId="{457EDF0A-7A39-4062-BB87-9E4BA581FDD0}" id="{D97C5F7A-F236-4D7B-A188-BCB41C14F354}" parentId="{786AAED3-8C26-46A6-9A5A-413AA2655877}">
    <text>Aui se puede mencionar : en coordinación con la Secretaría de Tursimo del Estado impulsar la campaña de productos turisticos y biodiversidad de la costa de Oaxaca</text>
  </threadedComment>
  <threadedComment ref="C144" dT="2024-10-29T16:55:22.34" personId="{6D52C2F2-B5EB-4F88-BA73-974472896113}" id="{431EE3B2-DBA8-4B00-B52A-96F031838FC1}" parentId="{786AAED3-8C26-46A6-9A5A-413AA2655877}">
    <text>Sumar actores locales como la CONANP,  y otras secretarias como SEDECO, SEMAEDESO, MUJERES y Pueblos Indígenas, asi como ONGS.</text>
  </threadedComment>
  <threadedComment ref="C145" dT="2024-10-18T23:09:53.13" personId="{E151629B-3AEF-4CA2-A236-7533368568F7}" id="{E8647045-16E9-46CF-974C-9779E5CB0C3A}">
    <text>Actividad en coordinación con la especialista de comunicación para difundir las acciones del proyecto conforme a la imagen corporativa.</text>
  </threadedComment>
  <threadedComment ref="C145" dT="2024-10-23T20:41:54.16" personId="{457EDF0A-7A39-4062-BB87-9E4BA581FDD0}" id="{5811F956-6695-42AF-B46D-9CF284116D13}" parentId="{E8647045-16E9-46CF-974C-9779E5CB0C3A}">
    <text>Hay que identificar los días importantes y nombrarlos para tener referencte de medición</text>
  </threadedComment>
  <threadedComment ref="C145" dT="2024-10-29T16:56:50.84" personId="{6D52C2F2-B5EB-4F88-BA73-974472896113}" id="{BC245248-95D7-4D56-ADE6-87F291F4D8E5}" parentId="{E8647045-16E9-46CF-974C-9779E5CB0C3A}">
    <text>Elaboran un plan de comunicación con base a fechas, así como a materiales  de contenido a generar,</text>
  </threadedComment>
  <threadedComment ref="C145" dT="2024-10-31T01:22:07.85" personId="{539A70A5-C73F-415B-8847-E10DC7C5FB21}" id="{403BDB5E-4F49-4F79-ACC0-6753D09423B5}" parentId="{E8647045-16E9-46CF-974C-9779E5CB0C3A}">
    <text>Adicionalmente se estan construyendo webinarios que abonen a esta actividad</text>
  </threadedComment>
  <threadedComment ref="C146" dT="2024-10-23T20:43:00.43" personId="{457EDF0A-7A39-4062-BB87-9E4BA581FDD0}" id="{DE8DC38F-C01E-4F7A-AA4C-14AB66CEA1D9}">
    <text xml:space="preserve">Un intercambio presencial entre socios para compartir experiencias, productos y alinear procesos </text>
  </threadedComment>
  <threadedComment ref="G146" dT="2024-01-30T20:38:42.65" personId="{E151629B-3AEF-4CA2-A236-7533368568F7}" id="{11B99455-04D3-4745-A2FE-D864E9B5AA28}">
    <text>SECTUR</text>
  </threadedComment>
  <threadedComment ref="C147" dT="2024-03-13T02:15:52.40" personId="{AB861561-EFBD-478F-B5C8-B690349AC46F}" id="{D4756AEA-C00A-4377-ABF2-916FF4628C76}">
    <text>ACCIONES DE LA UCP (ESPECIALISTA DE GESTION DE CONOCIMIENTO)</text>
  </threadedComment>
  <threadedComment ref="C147" dT="2024-10-23T20:44:24.49" personId="{457EDF0A-7A39-4062-BB87-9E4BA581FDD0}" id="{96E8437C-2D89-4D83-87E7-64ACF0197640}" parentId="{D4756AEA-C00A-4377-ABF2-916FF4628C76}">
    <text>Participar en la comunidad de aprendizaje, cuando menos en tres webinars</text>
  </threadedComment>
</ThreadedComments>
</file>

<file path=xl/threadedComments/threadedComment2.xml><?xml version="1.0" encoding="utf-8"?>
<ThreadedComments xmlns="http://schemas.microsoft.com/office/spreadsheetml/2018/threadedcomments" xmlns:x="http://schemas.openxmlformats.org/spreadsheetml/2006/main">
  <threadedComment ref="G5" dT="2024-09-05T23:18:49.19" personId="{E151629B-3AEF-4CA2-A236-7533368568F7}" id="{FF72E1B5-0943-4B76-93FF-62FE5A200EE1}">
    <text xml:space="preserve">Consultoría, talleres y transporte para participantes de taller. </text>
  </threadedComment>
  <threadedComment ref="G6" dT="2024-09-05T23:19:11.37" personId="{E151629B-3AEF-4CA2-A236-7533368568F7}" id="{C3EDEF13-072C-4184-B0DE-80980C75ADE1}">
    <text>Implementación a través de talleres.</text>
  </threadedComment>
  <threadedComment ref="C7" dT="2024-09-05T23:26:29.35" personId="{E151629B-3AEF-4CA2-A236-7533368568F7}" id="{790070E3-0F7E-4E26-91A3-B55A42B2AE28}">
    <text xml:space="preserve">Revisión interna para tener insumos previos a la convocatoria para su actualización. </text>
  </threadedComment>
  <threadedComment ref="G7" dT="2024-09-05T23:27:50.96" personId="{E151629B-3AEF-4CA2-A236-7533368568F7}" id="{20F28B45-7496-4388-8709-C0F7805917D6}">
    <text>Se trabajará con talleres presenciales y facilitación será por parte de UCP</text>
  </threadedComment>
  <threadedComment ref="G9" dT="2024-11-28T23:42:25.25" personId="{E151629B-3AEF-4CA2-A236-7533368568F7}" id="{D6F18E32-25F2-4716-B23D-B7DECF4D3BF8}">
    <text>Viajes, publicaciones y talleres.</text>
  </threadedComment>
  <threadedComment ref="G10" dT="2024-09-05T23:47:24.33" personId="{E151629B-3AEF-4CA2-A236-7533368568F7}" id="{4630287F-71C1-4F2D-8994-80C9FAF8E5D7}">
    <text xml:space="preserve">Trabajo interno entre UCP y socios a través de viajes de UCP. </text>
  </threadedComment>
  <threadedComment ref="G11" dT="2024-11-28T23:43:33.00" personId="{E151629B-3AEF-4CA2-A236-7533368568F7}" id="{74C74AAB-6755-4701-9947-446DED2124B9}">
    <text>Consultoría individual para realizar talleres con SECTUR.</text>
  </threadedComment>
  <threadedComment ref="K11" dT="2024-01-29T23:25:48.67" personId="{AB861561-EFBD-478F-B5C8-B690349AC46F}" id="{A3E99CCE-F9B1-4A06-B5F0-C91207E90DA4}">
    <text>Incluir el taller de diagnóstico y el taller de retroalimentación en los TORS</text>
  </threadedComment>
  <threadedComment ref="G12" dT="2024-09-06T00:00:23.13" personId="{E151629B-3AEF-4CA2-A236-7533368568F7}" id="{6791E17E-8DA1-40DE-B6DF-F639ABE4827A}">
    <text xml:space="preserve">Viajes de supervisión y un taller. </text>
  </threadedComment>
  <threadedComment ref="S12" dT="2024-10-30T17:32:45.49" personId="{E151629B-3AEF-4CA2-A236-7533368568F7}" id="{6DF95A8E-1B2B-45D9-92CA-39D7D15905CE}">
    <text xml:space="preserve">Omar revisará qué presupuesto será necesario para esta actividad. </text>
  </threadedComment>
  <threadedComment ref="S12" dT="2024-11-21T02:09:42.42" personId="{AB861561-EFBD-478F-B5C8-B690349AC46F}" id="{478E9FB0-6237-461E-BB21-AE7148391FBB}" parentId="{6DF95A8E-1B2B-45D9-92CA-39D7D15905CE}">
    <text>PARA EL TEMA DE ADQUISICIONES, A QUE SE REFIEREN.
PARA ESTE RUBRO NO HAY PRESUPUESTO</text>
  </threadedComment>
  <threadedComment ref="C14" dT="2024-10-21T19:51:47.19" personId="{E151629B-3AEF-4CA2-A236-7533368568F7}" id="{E63EEFCC-B378-4565-87A2-D9891CBEBA3B}">
    <text xml:space="preserve">Desde esta actividad se retomará la “Implementación de la agenda de sustentabilidad con actores estratégicos, proyectos e iniciativas (agenda de sustentabilidad)” que en POA 2024 se consideraba como una actividad por si sola. </text>
  </threadedComment>
  <threadedComment ref="G14" dT="2024-09-20T19:13:34.69" personId="{E151629B-3AEF-4CA2-A236-7533368568F7}" id="{53968B60-23B5-4DE8-BB23-5AC5B390298B}">
    <text>Reunión presencial (de preferencia en sala de PNUD) de presentación</text>
  </threadedComment>
  <threadedComment ref="G16" dT="2024-11-28T23:58:09.11" personId="{E151629B-3AEF-4CA2-A236-7533368568F7}" id="{2EF2C46A-3AB4-42FA-9AA2-4DE027704675}">
    <text xml:space="preserve">Solo consultoría para diseño de los contenidos que se realicen en la línea anterior. </text>
  </threadedComment>
  <threadedComment ref="N16" dT="2024-11-21T02:14:31.56" personId="{AB861561-EFBD-478F-B5C8-B690349AC46F}" id="{EB4B7A38-0961-4E12-8E9A-70B5567333D9}">
    <text>No indica monto ¿?
Los USD$ 30,000 corresponden de manera total a la cuenta 72100, o se  desglosa en otras cuentas</text>
  </threadedComment>
  <threadedComment ref="G17" dT="2024-11-29T00:00:43.14" personId="{E151629B-3AEF-4CA2-A236-7533368568F7}" id="{4CA66121-A597-4CA1-A20D-2C23DB6DFE13}">
    <text xml:space="preserve">Consultoría individual y talleres. </text>
  </threadedComment>
  <threadedComment ref="K17" dT="2024-11-21T02:14:36.56" personId="{AB861561-EFBD-478F-B5C8-B690349AC46F}" id="{49E7A212-FA06-4F97-ABA0-B6FDF824A52E}">
    <text>No indica monto ¿?
Los USD$ 60,000 corresponden de manera total a la cuenta 72100, o se  desglosa en otras cuentas</text>
  </threadedComment>
  <threadedComment ref="C18" dT="2024-09-20T19:30:40.17" personId="{E151629B-3AEF-4CA2-A236-7533368568F7}" id="{14D98D96-A824-414E-ABCA-6D718CA02BB7}">
    <text>Para años posteriores cambiaría estatus del proceso. (Para próximo año empresas, etc)</text>
  </threadedComment>
  <threadedComment ref="G18" dT="2024-09-20T19:31:56.66" personId="{E151629B-3AEF-4CA2-A236-7533368568F7}" id="{240A732E-63E7-4229-97EB-27B30BB0B90B}">
    <text xml:space="preserve">Viajes y materiales que se encuentran en misceláneos. </text>
  </threadedComment>
  <threadedComment ref="C19" dT="2024-11-01T17:14:24.80" personId="{457EDF0A-7A39-4062-BB87-9E4BA581FDD0}" id="{ABC1B0EE-651A-4D4F-90C7-2DE92FE35930}">
    <text>Diseño 40 000, impresión por ejemplar 200, 945 ISBN</text>
  </threadedComment>
  <threadedComment ref="G19" dT="2024-09-20T19:45:23.07" personId="{E151629B-3AEF-4CA2-A236-7533368568F7}" id="{980D882A-0963-413F-A5D4-58C21A6AE31F}">
    <text xml:space="preserve">La guía se ha elaborado con la consultoría de LCA y CC. Faltaría su impresión en el próximo año, que se ha cargado en componente 4 y en componente 1 se trabajará en talleres. </text>
  </threadedComment>
  <threadedComment ref="G20" dT="2024-11-29T22:38:07.91" personId="{E151629B-3AEF-4CA2-A236-7533368568F7}" id="{FFB81404-2555-4BAB-9E5E-2A4FB6AA6ACC}">
    <text xml:space="preserve">Revisar posibilidad de adquisición de equipamiento de monitoreo para WWF desde SECTUR, ya que ellos no tienen cuenta activa de materiales y bienes en componente 3. </text>
  </threadedComment>
  <threadedComment ref="G21" dT="2024-11-29T22:42:29.21" personId="{E151629B-3AEF-4CA2-A236-7533368568F7}" id="{00C49C02-C811-4ED0-87F9-A9D083D0A0F2}">
    <text>Viajes de acompañamiento</text>
  </threadedComment>
  <threadedComment ref="C22" dT="2024-11-01T17:40:06.41" personId="{457EDF0A-7A39-4062-BB87-9E4BA581FDD0}" id="{4FAE1A15-F044-4504-BEFD-C989C30FAF42}">
    <text>Se realizará con los viajes programados en otras actividades</text>
  </threadedComment>
  <threadedComment ref="C22" dT="2024-11-28T23:26:08.93" personId="{E151629B-3AEF-4CA2-A236-7533368568F7}" id="{47EF7E5B-10A2-4152-8287-97BE326E2477}" parentId="{4FAE1A15-F044-4504-BEFD-C989C30FAF42}">
    <text xml:space="preserve">Incluye viaje de supervisión de OR en acompañamiento con UCP. </text>
  </threadedComment>
  <threadedComment ref="F23" dT="2024-11-12T23:09:03.23" personId="{E151629B-3AEF-4CA2-A236-7533368568F7}" id="{D293DBFD-C293-412B-9377-66A4C6B62B0F}">
    <text>Se ajusto la fecha</text>
  </threadedComment>
  <threadedComment ref="G23" dT="2024-11-21T02:29:24.49" personId="{AB861561-EFBD-478F-B5C8-B690349AC46F}" id="{0B8A8EDF-35B3-4D81-98E8-E59AA44732B7}">
    <text>ISLA - No tiene presupuesto GEF en el componente 1, por lo cual esta actividad debe indicarse un monto de cofinanciamiento</text>
  </threadedComment>
  <threadedComment ref="H23" dT="2024-11-22T20:29:48.42" personId="{E151629B-3AEF-4CA2-A236-7533368568F7}" id="{B02832EF-D8EC-4028-AD84-6600A9A2B556}">
    <text>Revisar con ISLA cofinanciamiento</text>
  </threadedComment>
  <threadedComment ref="G29" dT="2024-09-25T20:27:01.79" personId="{E151629B-3AEF-4CA2-A236-7533368568F7}" id="{A755099D-1BF9-4D9F-87F5-FBB3EB809257}">
    <text>Evento de formalización, monto se encuentra en talleres</text>
  </threadedComment>
  <threadedComment ref="K29" dT="2024-11-21T02:14:23.11" personId="{AB861561-EFBD-478F-B5C8-B690349AC46F}" id="{12C37C75-7849-47E1-B346-A0DE9AEE875D}">
    <text>No indica monto ¿?</text>
  </threadedComment>
  <threadedComment ref="G30" dT="2024-09-25T20:26:06.52" personId="{E151629B-3AEF-4CA2-A236-7533368568F7}" id="{CB4F7CEA-893C-4B24-96BB-A6318CA59072}">
    <text xml:space="preserve">Esta actividad se realizará a través de cofinanciamiento. </text>
  </threadedComment>
  <threadedComment ref="M30" dT="2024-11-21T02:13:40.80" personId="{AB861561-EFBD-478F-B5C8-B690349AC46F}" id="{40AD4852-1B1F-43F3-BAC3-3EBEEA19AF7F}">
    <text>En el componente 2 - No esta activada la cuenta 71600 - de viajes, por lo cual no se debe presupuestar.
Como se ha mencionado el presupuesto de viajes, fue considerado un monto muy pequeño, entonces se debe analizar para ver en que cuenta del componente 1, no se va a realizar para incluir el presupuesto respectivo.</text>
  </threadedComment>
  <threadedComment ref="G31" dT="2024-09-25T20:47:47.76" personId="{E151629B-3AEF-4CA2-A236-7533368568F7}" id="{C8EFC7AB-913E-441A-BF3F-803B524D7806}">
    <text>No se realizará a través de consultoría, se utilizará para impresiones de los manuales y guías</text>
  </threadedComment>
  <threadedComment ref="K31" dT="2024-11-21T02:14:14.16" personId="{AB861561-EFBD-478F-B5C8-B690349AC46F}" id="{3997181D-9C98-49C5-8AB5-874D6662C3C5}">
    <text>No indica monto ¿?</text>
  </threadedComment>
  <threadedComment ref="K31" dT="2024-11-22T20:40:06.49" personId="{E151629B-3AEF-4CA2-A236-7533368568F7}" id="{D149726F-8384-4975-8826-23E1E4E61C59}" parentId="{3997181D-9C98-49C5-8AB5-874D6662C3C5}">
    <text xml:space="preserve">No se necesita consultor, sólo se incluye en diseño e impresiones. </text>
  </threadedComment>
  <threadedComment ref="C32" dT="2024-03-13T01:59:18.35" personId="{AB861561-EFBD-478F-B5C8-B690349AC46F}" id="{DCA9B97A-0697-447F-BC65-1116FA1115D4}">
    <text>CONSULTORIA PERSONA FISICA 1 (actividades 4 y 5 MEDIANE LTA del proyecto BIOFIN)
CONSULTORA PERSONA FISICA 2 (actividades 2 y 3, proceso de licitación del proyecto 00100949)
Actividad 1 - UCP / BIOFIN</text>
  </threadedComment>
  <threadedComment ref="C32" dT="2024-10-21T21:15:10.27" personId="{E151629B-3AEF-4CA2-A236-7533368568F7}" id="{E169D4B4-2473-4D96-8571-140331E820B4}" parentId="{DCA9B97A-0697-447F-BC65-1116FA1115D4}">
    <text>La narrativa de la actividad cambió, la actividad anterior era la siguiente: 1.- Ruta critica para la valoración económica;
2.- Identificar las acciones necesarias para la implementación de ZDTS y Programas de Manejo de las zonas;
3.-Costo de implementación (brecha) de los programas de manejo y de planes de negocio;
4.- Mecanismos para el ejercicio de recursos. 
5.- Fuentes de financiamiento</text>
  </threadedComment>
  <threadedComment ref="C33" dT="2024-09-25T21:12:53.50" personId="{E151629B-3AEF-4CA2-A236-7533368568F7}" id="{E08F98A5-1B74-4C41-A1EE-D8D2A33CD7AF}">
    <text xml:space="preserve">Revisar propuesta de reconocimiento con la que cuenta SECTUR. 
Certificación, profesionalización e innovación del producto. 
Tomar en cuenta la gestión que se necesita para poder realizarlo en tianguis turístico. </text>
  </threadedComment>
  <threadedComment ref="C33" dT="2024-09-25T21:16:30.93" personId="{E151629B-3AEF-4CA2-A236-7533368568F7}" id="{BCCE9698-4DAF-4313-AA04-5E1964014774}" parentId="{E08F98A5-1B74-4C41-A1EE-D8D2A33CD7AF}">
    <text xml:space="preserve">Incluir ficha de evaluación con los criterios de conservación de la biodiversidad. </text>
  </threadedComment>
  <threadedComment ref="G33" dT="2024-11-21T02:18:03.10" personId="{AB861561-EFBD-478F-B5C8-B690349AC46F}" id="{966D3889-382B-44B2-8CE2-35654C5D702A}">
    <text>No tiene monto, ni que requerimiento solicitan ¿?</text>
  </threadedComment>
  <threadedComment ref="G33" dT="2024-11-29T22:53:02.77" personId="{E151629B-3AEF-4CA2-A236-7533368568F7}" id="{2724F0EB-1734-4165-948B-4D13D12C64FB}" parentId="{966D3889-382B-44B2-8CE2-35654C5D702A}">
    <text>Trabajo interno SECTUR y UCP.</text>
  </threadedComment>
  <threadedComment ref="M34" dT="2024-11-21T02:14:01.96" personId="{AB861561-EFBD-478F-B5C8-B690349AC46F}" id="{5FE778C6-2941-44A0-BB9C-A68F74B0B3E3}">
    <text xml:space="preserve">En el componente 2 - No esta activada la cuenta 71600 - de viajes, por lo cual no se debe presupuestar.
Como se ha mencionado el presupuesto de viajes, fue considerado un monto muy pequeño, entonces se debe analizar para ver en que cuenta del componente 1, no se va a realizar para incluir el presupuesto respectivo.
</text>
  </threadedComment>
  <threadedComment ref="N34" dT="2024-11-22T20:49:39.85" personId="{E151629B-3AEF-4CA2-A236-7533368568F7}" id="{4828949E-EAC9-4BD0-B81A-D4F4D19168DD}">
    <text xml:space="preserve">Contratación de empresa para que se encargue de logística y gastos de transporte y alimentación de ganadores de evento de reconocimiento. </text>
  </threadedComment>
  <threadedComment ref="W34" dT="2024-11-14T17:34:44.19" personId="{E151629B-3AEF-4CA2-A236-7533368568F7}" id="{99814D49-0F86-4211-9E6B-B1BB7327F44A}">
    <text>Reconocimiento (figura y reconocimiento monetario).</text>
  </threadedComment>
  <threadedComment ref="E35" dT="2024-10-23T18:46:15.48" personId="{457EDF0A-7A39-4062-BB87-9E4BA581FDD0}" id="{CE6DEC84-1715-42F0-9EA6-B798CE8FC6E1}">
    <text>checar fechas, de aceurdo a la factibilidad de reuniones</text>
  </threadedComment>
  <threadedComment ref="E35" dT="2024-11-12T23:14:55.07" personId="{E151629B-3AEF-4CA2-A236-7533368568F7}" id="{E92722A2-8F93-49F1-9DF9-A7949681656B}" parentId="{CE6DEC84-1715-42F0-9EA6-B798CE8FC6E1}">
    <text xml:space="preserve">Se ajusta conforme a cronograma. </text>
  </threadedComment>
  <threadedComment ref="C36" dT="2024-11-08T16:35:11.55" personId="{E151629B-3AEF-4CA2-A236-7533368568F7}" id="{63DA2897-8D92-4478-962B-AEA2A8F99F22}">
    <text xml:space="preserve">Se agrega nueva actividad a partir de productos clave identificados en el cronograma. </text>
  </threadedComment>
  <threadedComment ref="G36" dT="2024-11-21T02:18:23.46" personId="{AB861561-EFBD-478F-B5C8-B690349AC46F}" id="{1F388E83-C177-4C2A-A3A0-A18CD07A87A5}">
    <text xml:space="preserve">No tiene monto, ni que requerimiento solicitan ¿?
</text>
  </threadedComment>
  <threadedComment ref="G36" dT="2024-12-03T16:20:01.67" personId="{457EDF0A-7A39-4062-BB87-9E4BA581FDD0}" id="{09E91EA2-FF90-4F73-9F1C-255FC8638156}" parentId="{1F388E83-C177-4C2A-A3A0-A18CD07A87A5}">
    <text xml:space="preserve">Esto lo realizan internamente ASK con el personal que ya está trabajando con el proyecto
</text>
  </threadedComment>
  <threadedComment ref="E37" dT="2024-10-23T18:46:15.48" personId="{457EDF0A-7A39-4062-BB87-9E4BA581FDD0}" id="{9F394269-BDF8-43B2-8686-CB964B8BF043}">
    <text>checar fechas, de aceurdo a la factibilidad de reuniones</text>
  </threadedComment>
  <threadedComment ref="E37" dT="2024-11-12T23:14:55.07" personId="{E151629B-3AEF-4CA2-A236-7533368568F7}" id="{B7852012-F6D7-4E2E-8C35-FA2712158AAB}" parentId="{9F394269-BDF8-43B2-8686-CB964B8BF043}">
    <text xml:space="preserve">Se ajusta conforme a cronograma. </text>
  </threadedComment>
  <threadedComment ref="C38" dT="2024-08-19T22:46:53.07" personId="{E151629B-3AEF-4CA2-A236-7533368568F7}" id="{80C05967-C570-4613-8A1C-4DE461EB5785}">
    <text>Colaboración con TNC para revisar hasta qué nivel se pueden realizar estas alianzas</text>
  </threadedComment>
  <threadedComment ref="C38" dT="2024-08-19T22:56:46.38" personId="{E151629B-3AEF-4CA2-A236-7533368568F7}" id="{D457B2A9-3E3D-45F4-89A5-8FE537F18295}" parentId="{80C05967-C570-4613-8A1C-4DE461EB5785}">
    <text xml:space="preserve">Analizar número de alianzas que pueden formalizarse. </text>
  </threadedComment>
  <threadedComment ref="C38" dT="2024-11-14T17:45:18.89" personId="{E151629B-3AEF-4CA2-A236-7533368568F7}" id="{785A0B61-D043-41ED-8709-41536169A2EE}" parentId="{80C05967-C570-4613-8A1C-4DE461EB5785}">
    <text xml:space="preserve">Se agregó narrativa conforme a planeación de cronograma. </text>
  </threadedComment>
  <threadedComment ref="E38" dT="2024-10-23T18:49:24.40" personId="{457EDF0A-7A39-4062-BB87-9E4BA581FDD0}" id="{54CD6558-E561-456D-AE6C-6C03D0C6A746}">
    <text>la redacción no especifica, exactamente que se hará este año, y pensar si la actividad si iniciará en enero????</text>
  </threadedComment>
  <threadedComment ref="E38" dT="2024-11-12T23:12:23.93" personId="{E151629B-3AEF-4CA2-A236-7533368568F7}" id="{39A34C88-7B09-4A40-ACCC-4CD042571FD3}" parentId="{54CD6558-E561-456D-AE6C-6C03D0C6A746}">
    <text xml:space="preserve">Acotar las fechas de esta actividad a lo que se implementará durante este año. Se ajusta conforme el cronograma a las actividades identificadas en el componente 2. La actividad comprenderá casi todo el próximo año, debido a las fases que contempla. </text>
  </threadedComment>
  <threadedComment ref="C39" dT="2024-08-19T23:08:30.99" personId="{E151629B-3AEF-4CA2-A236-7533368568F7}" id="{FE065963-07B9-4EAB-9B76-6D2992C1B8E8}">
    <text xml:space="preserve">Analizar viabilidad, se realizará en conjunto con la especialista de financiamiento y BIOFIN. </text>
  </threadedComment>
  <threadedComment ref="C39" dT="2024-10-23T19:25:44.97" personId="{457EDF0A-7A39-4062-BB87-9E4BA581FDD0}" id="{4CA5F625-1753-4A02-A49F-7258D001569F}" parentId="{FE065963-07B9-4EAB-9B76-6D2992C1B8E8}">
    <text>Acordamos en el cronograma, formular reglas de funcionamiento del OGD. es medible y alcanzable</text>
  </threadedComment>
  <threadedComment ref="C39" dT="2024-11-12T23:19:37.67" personId="{E151629B-3AEF-4CA2-A236-7533368568F7}" id="{BF4D0195-8C3C-461D-A773-54580D568833}" parentId="{FE065963-07B9-4EAB-9B76-6D2992C1B8E8}">
    <text xml:space="preserve">Me parece que las reglas de funcionamiento del OGD no iría acá, sino en el producto 2.1.1., ya que este se centra en las asociaciones descentralizadas para la acción colectiva, y este producto comprende más bien los planes de negocio y/o de financiamiento. Sugeriría que esta actividad sea la primera fase que de paso a la siguiente sobre la implementación de los planes de soluciones financieras. </text>
  </threadedComment>
  <threadedComment ref="C39" dT="2024-11-14T17:48:25.34" personId="{E151629B-3AEF-4CA2-A236-7533368568F7}" id="{938E0ACC-75EF-4C8C-823E-B7B41F326030}" parentId="{FE065963-07B9-4EAB-9B76-6D2992C1B8E8}">
    <text xml:space="preserve">Se agregó narrativa conforme a planeación de cronograma. </text>
  </threadedComment>
  <threadedComment ref="E39" dT="2024-10-23T18:51:45.16" personId="{457EDF0A-7A39-4062-BB87-9E4BA581FDD0}" id="{561968E5-66F0-4DEA-A5B8-958770956F7C}">
    <text xml:space="preserve">que es exactamente? una lista, la factibilidad o ? Ser específicos que vamoa a hacer este año. </text>
  </threadedComment>
  <threadedComment ref="E39" dT="2024-11-12T23:20:11.75" personId="{E151629B-3AEF-4CA2-A236-7533368568F7}" id="{5D88A2D9-7708-4561-B5F9-36D9B82EC3C5}" parentId="{561968E5-66F0-4DEA-A5B8-958770956F7C}">
    <text xml:space="preserve">Tomando en cuenta las actividades desglosadas en el cronograma, esta actividad sí duraría todo este año y hasta terminar la participación de ASK en el proyecto en 2026, lo dejo a 2025, pero esta actividad probablemente se repetirá en 2026, al menos con los dos últimos puntos. </text>
  </threadedComment>
  <threadedComment ref="C40" dT="2024-10-18T21:03:22.03" personId="{E151629B-3AEF-4CA2-A236-7533368568F7}" id="{1BAB9F31-25BA-4E4D-9F49-E902AD7C0826}">
    <text xml:space="preserve">se realizará en conjunto con la especialista de financiamiento y BIOFIN. </text>
  </threadedComment>
  <threadedComment ref="C40" dT="2024-10-23T19:24:50.26" personId="{457EDF0A-7A39-4062-BB87-9E4BA581FDD0}" id="{A86E18EB-CCD6-4F7D-A2D6-91663B3CCEBA}" parentId="{1BAB9F31-25BA-4E4D-9F49-E902AD7C0826}">
    <text>Identificación de estrategias y acciones detonadoras para su costeo,  generar la brecha financiera e identificar mecanismos financieros locales</text>
  </threadedComment>
  <threadedComment ref="C40" dT="2024-11-14T17:57:10.05" personId="{E151629B-3AEF-4CA2-A236-7533368568F7}" id="{D5EE6FF0-2A47-45EB-8D7C-96E98162896F}" parentId="{1BAB9F31-25BA-4E4D-9F49-E902AD7C0826}">
    <text xml:space="preserve">Se agregó narrativa conforme a planeación de cronograma. Sin embargo, considerar que esta actividad puede fusionarse con la anterior, así como su presupuesto. </text>
  </threadedComment>
  <threadedComment ref="E40" dT="2024-10-23T18:52:49.10" personId="{457EDF0A-7A39-4062-BB87-9E4BA581FDD0}" id="{1BD83D44-929F-492A-906C-66D72525A061}">
    <text>Generar información e indentificar mecanismos de financiemiento como insumos para la formulación de un Plan de soluciones financieras para empresas comunitarias</text>
  </threadedComment>
  <threadedComment ref="E41" dT="2024-11-12T23:21:49.75" personId="{E151629B-3AEF-4CA2-A236-7533368568F7}" id="{B144DC59-602B-4230-9328-452CB43BC1B4}">
    <text xml:space="preserve">Revisar factibilidad de fechas. </text>
  </threadedComment>
  <threadedComment ref="G41" dT="2024-11-21T03:10:24.13" personId="{AB861561-EFBD-478F-B5C8-B690349AC46F}" id="{770B79FC-C0F4-4890-A8DA-A036116689A8}">
    <text xml:space="preserve">No tiene monto, ni que requerimiento solicitan ¿?
En caso de no requerir presupuesto de GEF, tendría que indicarse con recurso de Cofinanciamiento
</text>
  </threadedComment>
  <threadedComment ref="G41" dT="2024-11-22T20:59:56.08" personId="{E151629B-3AEF-4CA2-A236-7533368568F7}" id="{6E5FE2E8-1908-43DE-B23B-C179E4AC7FAD}" parentId="{770B79FC-C0F4-4890-A8DA-A036116689A8}">
    <text xml:space="preserve">Este presupuesto sería parte de SECTUR y se empleará la herramienta de PNUD. </text>
  </threadedComment>
  <threadedComment ref="G42" dT="2024-11-21T02:35:47.63" personId="{AB861561-EFBD-478F-B5C8-B690349AC46F}" id="{6341950A-95F7-4611-B25C-C13C11725883}">
    <text>No tiene monto, ni que requerimiento solicitan ¿?
En caso de no requerir presupuesto de GEF, tendría que indicarse con recurso de Cofinanciamiento</text>
  </threadedComment>
  <threadedComment ref="G42" dT="2024-12-03T16:21:19.61" personId="{457EDF0A-7A39-4062-BB87-9E4BA581FDD0}" id="{38A5C807-AE8F-4DAC-8285-9D15DAF958AC}" parentId="{6341950A-95F7-4611-B25C-C13C11725883}">
    <text>Esta gestión la realizará el mismo equipo de Isla</text>
  </threadedComment>
  <threadedComment ref="P43" dT="2024-11-21T02:51:24.84" personId="{AB861561-EFBD-478F-B5C8-B690349AC46F}" id="{42747B28-2F9A-43C0-874A-6BCE37461E92}">
    <text>En el componente 2, no esta aprobada la cuenta 72300, por tal razón no se debe presupuestar en dicha cuenta</text>
  </threadedComment>
  <threadedComment ref="D44" dT="2023-11-06T18:30:15.13" personId="{E151629B-3AEF-4CA2-A236-7533368568F7}" id="{A9B287FA-64CC-4FAD-B487-64C40ECFB431}">
    <text xml:space="preserve">Aquí se mantendrá el porcentaje de convenios para establecer de manera clara cómo se está aportando en la valorización de los servicios, así como el número de alianzas comerciales implementadas. </text>
  </threadedComment>
  <threadedComment ref="C45" dT="2024-10-16T20:03:33.31" personId="{E151629B-3AEF-4CA2-A236-7533368568F7}" id="{E6B5AACD-0B36-4F67-AF67-5294302BE8F2}">
    <text>Vinculación en 2025 y difusión en 2026</text>
  </threadedComment>
  <threadedComment ref="E45" dT="2024-11-15T18:39:13.78" personId="{E151629B-3AEF-4CA2-A236-7533368568F7}" id="{D3974A80-C308-460A-A185-C457C57F1CCB}">
    <text xml:space="preserve">Revisar factibilidad de fechas. </text>
  </threadedComment>
  <threadedComment ref="E48" dT="2024-11-12T23:21:49.75" personId="{E151629B-3AEF-4CA2-A236-7533368568F7}" id="{6C3419F2-35EB-4B06-AB77-4AB5C06CFA98}">
    <text xml:space="preserve">Revisar factibilidad de fechas. </text>
  </threadedComment>
  <threadedComment ref="C49" dT="2024-10-23T20:02:40.25" personId="{457EDF0A-7A39-4062-BB87-9E4BA581FDD0}" id="{F75B5B45-DD7F-40A6-BA96-DDD6B83EF6EF}">
    <text>Primero necesitamos la ZDTS. se prodría cambiar por: Formulación de propuesta  para la conformación del órgano gestor de turismo y reglamento interno</text>
  </threadedComment>
  <threadedComment ref="C49" dT="2024-10-29T16:42:21.98" personId="{6D52C2F2-B5EB-4F88-BA73-974472896113}" id="{CCABE855-6988-4E8F-B894-6B833C9FB36E}" parentId="{F75B5B45-DD7F-40A6-BA96-DDD6B83EF6EF}">
    <text>Elaborar la propuesta en coordinación con la nueva administración municipal.</text>
  </threadedComment>
  <threadedComment ref="E49" dT="2024-10-23T19:45:03.98" personId="{457EDF0A-7A39-4062-BB87-9E4BA581FDD0}" id="{49680F39-4AC8-4E96-A322-46004CBB56E7}">
    <text>Aún no esta la ZDTS, hay que ajustar fechas</text>
  </threadedComment>
  <threadedComment ref="E49" dT="2024-11-15T18:41:16.20" personId="{E151629B-3AEF-4CA2-A236-7533368568F7}" id="{E2877D1A-5D33-40D4-BB53-054B3B041C78}" parentId="{49680F39-4AC8-4E96-A322-46004CBB56E7}">
    <text xml:space="preserve">Revisar propuesta de fecha. </text>
  </threadedComment>
  <threadedComment ref="G49" dT="2024-11-21T03:17:17.22" personId="{AB861561-EFBD-478F-B5C8-B690349AC46F}" id="{1D210D38-31C6-4DDF-84A3-8AF58E212B16}">
    <text xml:space="preserve">No tiene monto, ni que requerimiento solicitan ¿?
En caso de no requerir presupuesto de GEF, tendría que indicarse con recurso de Cofinanciamiento
</text>
  </threadedComment>
  <threadedComment ref="G49" dT="2024-12-03T16:27:35.80" personId="{457EDF0A-7A39-4062-BB87-9E4BA581FDD0}" id="{3545EA5A-BD8B-4E17-9EB8-2341BB53459F}" parentId="{1D210D38-31C6-4DDF-84A3-8AF58E212B16}">
    <text>Esto lo desarrollará el equipo de WWF ya contratado por el proyecto. Todo está contenido en el salario del especialista</text>
  </threadedComment>
  <threadedComment ref="G50" dT="2024-11-21T03:17:24.11" personId="{AB861561-EFBD-478F-B5C8-B690349AC46F}" id="{6D9D3B7A-7055-4F31-A752-213B00EC607A}">
    <text xml:space="preserve">No tiene monto, ni que requerimiento solicitan ¿?
En caso de no requerir presupuesto de GEF, tendría que indicarse con recurso de Cofinanciamiento
</text>
  </threadedComment>
  <threadedComment ref="G50" dT="2024-12-03T16:29:05.50" personId="{457EDF0A-7A39-4062-BB87-9E4BA581FDD0}" id="{DD0A6D97-1C1A-4187-9601-DAC1625C455E}" parentId="{6D9D3B7A-7055-4F31-A752-213B00EC607A}">
    <text>Esto se desarrollará con el equipo de WWF y la UCP</text>
  </threadedComment>
  <threadedComment ref="H50" dT="2024-11-22T21:02:08.64" personId="{E151629B-3AEF-4CA2-A236-7533368568F7}" id="{80B17BA2-1575-456D-B1B4-DA4D5DCA9F9E}">
    <text xml:space="preserve">Revisar con WWF si esta actividad se realizará in house para considerar salarios de su equipo. </text>
  </threadedComment>
  <threadedComment ref="G58" dT="2024-10-16T20:52:38.63" personId="{E151629B-3AEF-4CA2-A236-7533368568F7}" id="{16E8B16D-847B-47E9-8D1F-9588FCAA0BF4}">
    <text xml:space="preserve">Consultoria persona moral. </text>
  </threadedComment>
  <threadedComment ref="G58" dT="2024-11-29T22:56:52.42" personId="{E151629B-3AEF-4CA2-A236-7533368568F7}" id="{96E41183-F39B-40CD-A9EA-289C59A48643}" parentId="{16E8B16D-847B-47E9-8D1F-9588FCAA0BF4}">
    <text xml:space="preserve">Revisar si esta consultoría es necesaria desde SECTUR. </text>
  </threadedComment>
  <threadedComment ref="J59" dT="2024-02-16T17:30:08.26" personId="{E151629B-3AEF-4CA2-A236-7533368568F7}" id="{2E7E8650-79BB-44C0-AA16-7A2D23E76820}">
    <text>Convenio con CONABIO, revisar con Lourdes si esto podría reubicarse en otra cuenta de acuerdo al tipo de colaboración que se realizará con ellos.</text>
  </threadedComment>
  <threadedComment ref="G60" dT="2024-10-17T16:59:10.66" personId="{E151629B-3AEF-4CA2-A236-7533368568F7}" id="{0BE997D3-0558-4A2D-A820-BFAC1C772709}">
    <text>Talleres, reuniones.</text>
  </threadedComment>
  <threadedComment ref="G62" dT="2024-11-01T18:45:51.86" personId="{457EDF0A-7A39-4062-BB87-9E4BA581FDD0}" id="{906A1D84-AE1C-4CAA-A35B-2B6E0DC94ED7}">
    <text>Con esta actividad se atiende Plan de pueblos indígenas y género</text>
  </threadedComment>
  <threadedComment ref="M62" dT="2024-11-21T02:22:12.84" personId="{AB861561-EFBD-478F-B5C8-B690349AC46F}" id="{BEEA43B1-06F9-44CB-A632-B0CBB7B4BC77}">
    <text xml:space="preserve">En el componente 2 - No esta activada la cuenta 71600 - de viajes, por lo cual no se debe presupuestar.
Como se ha mencionado el presupuesto de viajes, fue considerado un monto muy pequeño, entonces se debe analizar para ver en que cuenta del componente 1, no se va a realizar para incluir el presupuesto respectivo.
</text>
  </threadedComment>
  <threadedComment ref="V62" dT="2024-11-22T21:05:42.47" personId="{E151629B-3AEF-4CA2-A236-7533368568F7}" id="{F8A54576-6D03-40E2-B498-C803F2A14A6C}">
    <text>Impresión de guías para difusión en viajes</text>
  </threadedComment>
  <threadedComment ref="G63" dT="2024-11-21T02:24:02.58" personId="{AB861561-EFBD-478F-B5C8-B690349AC46F}" id="{FE2D417D-A149-4F8D-A281-9FA2A3069613}">
    <text>No tiene monto, ni que requerimiento solicitan ¿?</text>
  </threadedComment>
  <threadedComment ref="G63" dT="2024-11-29T23:05:20.16" personId="{E151629B-3AEF-4CA2-A236-7533368568F7}" id="{77FCE568-7F6D-481A-BF37-6DC31ACA9CB4}" parentId="{FE2D417D-A149-4F8D-A281-9FA2A3069613}">
    <text xml:space="preserve">El seguimiento de esta actividad se realizará a través de viajes que ya están contemplados en componente 1 y con publicación de materiales audiovisuales. </text>
  </threadedComment>
  <threadedComment ref="G64" dT="2024-11-21T02:24:02.58" personId="{AB861561-EFBD-478F-B5C8-B690349AC46F}" id="{F1D9E698-2A9B-4038-A954-5BE6874F31F9}">
    <text>No tiene monto, ni que requerimiento solicitan ¿?</text>
  </threadedComment>
  <threadedComment ref="G64" dT="2024-11-29T23:05:20.16" personId="{E151629B-3AEF-4CA2-A236-7533368568F7}" id="{C4213177-7698-4BC6-B531-1264031765AA}" parentId="{F1D9E698-2A9B-4038-A954-5BE6874F31F9}">
    <text xml:space="preserve">El seguimiento de esta actividad se realizará a través de viajes que ya están contemplados en componente 1 y con publicación de materiales audiovisuales.  </text>
  </threadedComment>
  <threadedComment ref="C65" dT="2024-10-23T18:53:51.28" personId="{457EDF0A-7A39-4062-BB87-9E4BA581FDD0}" id="{364DE5C0-64E9-4982-A8D8-FCE34030AD59}">
    <text>Incorporar el lanzamiento de una campaña específica para el destino</text>
  </threadedComment>
  <threadedComment ref="C65" dT="2024-11-08T17:26:52.46" personId="{E151629B-3AEF-4CA2-A236-7533368568F7}" id="{C0177930-102F-47A3-9579-4732AA645CBC}" parentId="{364DE5C0-64E9-4982-A8D8-FCE34030AD59}">
    <text xml:space="preserve">De eso sólo me quedaría la duda si la campaña no sería más bien en el componente 4. </text>
  </threadedComment>
  <threadedComment ref="F65" dT="2024-11-15T18:56:12.12" personId="{E151629B-3AEF-4CA2-A236-7533368568F7}" id="{C4AE6EF8-B7F0-430A-9996-13D18BB33152}">
    <text>Revisar factibilidad de fecha</text>
  </threadedComment>
  <threadedComment ref="C66" dT="2024-10-23T18:55:15.36" personId="{457EDF0A-7A39-4062-BB87-9E4BA581FDD0}" id="{E0384115-9ADE-4BC2-94F7-FDD9662E2BB8}">
    <text>Especificar que se hará este año, que se tiene programado.</text>
  </threadedComment>
  <threadedComment ref="C66" dT="2024-10-23T18:59:01.66" personId="{457EDF0A-7A39-4062-BB87-9E4BA581FDD0}" id="{2CFBABF0-C03B-41F6-A32D-438072707E0C}" parentId="{E0384115-9ADE-4BC2-94F7-FDD9662E2BB8}">
    <text>Ejemplo dos intercambios entre emprendimientos comunitarios</text>
  </threadedComment>
  <threadedComment ref="C66" dT="2024-11-08T17:32:42.14" personId="{E151629B-3AEF-4CA2-A236-7533368568F7}" id="{82FCDA49-2431-4267-B30C-7A6FD05479B3}" parentId="{E0384115-9ADE-4BC2-94F7-FDD9662E2BB8}">
    <text xml:space="preserve">De esta actividad no se identificaron acciones especificas en el cronograma. Poner las fechas en las que se espera tener los talleres, eventos, etc. </text>
  </threadedComment>
  <threadedComment ref="E66" dT="2024-11-15T18:56:59.27" personId="{E151629B-3AEF-4CA2-A236-7533368568F7}" id="{B91093E1-4868-445A-AAB3-0620654DA8B7}">
    <text xml:space="preserve">Revisar factibilidad de fechas. </text>
  </threadedComment>
  <threadedComment ref="C67" dT="2024-08-20T22:23:45.78" personId="{E151629B-3AEF-4CA2-A236-7533368568F7}" id="{7261A983-94EA-46B1-9D77-8F4A998D7B50}">
    <text xml:space="preserve">Este año se llegarían a 4 empresas aproximadamente, por lo que la meta del año pasado baja de 20 a 16 empresas. </text>
  </threadedComment>
  <threadedComment ref="C68" dT="2024-08-20T22:41:56.97" personId="{E151629B-3AEF-4CA2-A236-7533368568F7}" id="{33A3FE2F-0652-44C4-A6CA-0E535C9396D5}">
    <text xml:space="preserve">Revisar cuadro de empresas comunitarias en reunión de seguimiento. </text>
  </threadedComment>
  <threadedComment ref="C68" dT="2024-10-23T18:56:55.24" personId="{457EDF0A-7A39-4062-BB87-9E4BA581FDD0}" id="{5C36BBAA-ED0A-423B-B7E4-5FCF445BB47B}" parentId="{33A3FE2F-0652-44C4-A6CA-0E535C9396D5}">
    <text>Que actividades o productos enlistar, para poder medir</text>
  </threadedComment>
  <threadedComment ref="C68" dT="2024-10-23T19:16:16.52" personId="{457EDF0A-7A39-4062-BB87-9E4BA581FDD0}" id="{3ED81604-3E27-45A0-AE82-2DBD58630937}" parentId="{33A3FE2F-0652-44C4-A6CA-0E535C9396D5}">
    <text>Retomar lo que establecimos en el cronograma: Identificar emprendimientos comunitarios potenciales, desarrollar planes de negocios de 4 emprendimientos, integrar criterios de conservación de la biodiversidad en 5 emprendimientos</text>
  </threadedComment>
  <threadedComment ref="C68" dT="2024-10-23T19:31:25.04" personId="{457EDF0A-7A39-4062-BB87-9E4BA581FDD0}" id="{86501992-E9EA-49B5-89A5-3DFE17F10096}" parentId="{33A3FE2F-0652-44C4-A6CA-0E535C9396D5}">
    <text>Identificar el nivel de madurez de los emprendimientos.
Convenios de colaboración con isntutuciones estatales para el fortalecimiento de emprendimientos</text>
  </threadedComment>
  <threadedComment ref="C68" dT="2024-11-08T17:59:46.04" personId="{E151629B-3AEF-4CA2-A236-7533368568F7}" id="{DE23ED90-B907-479F-AA86-BB070066A551}" parentId="{33A3FE2F-0652-44C4-A6CA-0E535C9396D5}">
    <text xml:space="preserve">Esta actividad de acuerdo al cronograma se encuentra de manera continua para el tiempo que resta del proyecto. </text>
  </threadedComment>
  <threadedComment ref="G69" dT="2024-11-08T18:00:50.45" personId="{E151629B-3AEF-4CA2-A236-7533368568F7}" id="{449CF32D-8901-4164-8A3B-DD10DB55645C}">
    <text>¿A qué se refieren las celdas resaltadas por el equipo de ASK en su POA enviado a UCP?</text>
  </threadedComment>
  <threadedComment ref="C71" dT="2024-10-23T18:57:41.00" personId="{457EDF0A-7A39-4062-BB87-9E4BA581FDD0}" id="{7947A627-A050-4AF0-BB73-EFFC857879B9}">
    <text>Implementar al menos tres acciones en el marco de la EATSBO</text>
  </threadedComment>
  <threadedComment ref="C71" dT="2024-11-15T22:29:48.76" personId="{E151629B-3AEF-4CA2-A236-7533368568F7}" id="{49CC838C-F614-4FA1-806D-09D0B4D25E40}" parentId="{7947A627-A050-4AF0-BB73-EFFC857879B9}">
    <text>Definición de acciones que realizará el equipo sobre la EATSBO</text>
  </threadedComment>
  <threadedComment ref="C72" dT="2024-11-15T22:31:54.69" personId="{E151629B-3AEF-4CA2-A236-7533368568F7}" id="{824A2FFA-A9A6-4392-BDA2-AB8203F907CA}">
    <text xml:space="preserve">Actividades conforme al cronograma. </text>
  </threadedComment>
  <threadedComment ref="C73" dT="2024-11-15T22:34:59.11" personId="{E151629B-3AEF-4CA2-A236-7533368568F7}" id="{E515FC9C-4A12-4BC1-A559-8E3ADA589DD0}">
    <text>Especificar la meta para el presente año.</text>
  </threadedComment>
  <threadedComment ref="E74" dT="2024-11-15T22:38:18.22" personId="{E151629B-3AEF-4CA2-A236-7533368568F7}" id="{9E0C0DFA-CB8F-42E4-9215-0FDF5CF66C09}">
    <text>Revisar factibilidad de fechas</text>
  </threadedComment>
  <threadedComment ref="C75" dT="2024-10-23T19:04:43.88" personId="{457EDF0A-7A39-4062-BB87-9E4BA581FDD0}" id="{F8F559BF-6EBD-462E-83ED-23D8E27608B6}">
    <text>Sugiero ajustar la redacción para no estar repitiendo,  ser específicos y poder medir. Ejemplo: Implementar el programa de educación ambiental en al menos cinco comunidades del destino</text>
  </threadedComment>
  <threadedComment ref="C75" dT="2024-11-15T22:40:59.49" personId="{E151629B-3AEF-4CA2-A236-7533368568F7}" id="{6B380418-FAEF-426D-B652-8191EDCEBB8C}" parentId="{F8F559BF-6EBD-462E-83ED-23D8E27608B6}">
    <text xml:space="preserve">Desglosar por trimestre lo que se hará en el año. </text>
  </threadedComment>
  <threadedComment ref="E75" dT="2024-11-15T22:39:05.84" personId="{E151629B-3AEF-4CA2-A236-7533368568F7}" id="{332F2377-6378-4B95-ABC0-A6A7CC66BFB5}">
    <text>Revisar factibilidad de las fechas.</text>
  </threadedComment>
  <threadedComment ref="C76" dT="2024-10-23T19:06:15.22" personId="{457EDF0A-7A39-4062-BB87-9E4BA581FDD0}" id="{2AB3B440-5F5E-4599-B9F7-375A597AC067}">
    <text>especificar el como y la meta, por ejemplo: identificar el rol de las mujeres en todos los emprendimientos comunitarios e impelentar un proceso formativo dirigido a mujeres en materia de administración de proyecto</text>
  </threadedComment>
  <threadedComment ref="C76" dT="2024-11-15T22:40:54.10" personId="{E151629B-3AEF-4CA2-A236-7533368568F7}" id="{8C012373-985D-42FF-952B-EB4865612C15}" parentId="{2AB3B440-5F5E-4599-B9F7-375A597AC067}">
    <text xml:space="preserve">Desglosar por trimestre lo que se hará en el año. </text>
  </threadedComment>
  <threadedComment ref="E78" dT="2024-11-15T22:42:57.31" personId="{E151629B-3AEF-4CA2-A236-7533368568F7}" id="{63C2BA87-1DAC-4F6B-B9FF-D02720B5E95A}">
    <text>¿Qué significan estas celdas resaltadas por el equipo de ISLA?</text>
  </threadedComment>
  <threadedComment ref="C82" dT="2024-11-11T15:57:20.80" personId="{E151629B-3AEF-4CA2-A236-7533368568F7}" id="{B1F981BA-5296-463E-AD59-AA665DD24154}">
    <text xml:space="preserve">Describir cada uno de los ranchos y desglosar por fases.  </text>
  </threadedComment>
  <threadedComment ref="E83" dT="2024-11-08T22:25:14.17" personId="{E151629B-3AEF-4CA2-A236-7533368568F7}" id="{AE3CC781-93FA-40A1-A903-A61898AC24E6}">
    <text xml:space="preserve">Si esta actividad está proyectada para 2026, no sería conveniente retomarla en el POA 2025, ya que no se le daría seguimiento, ¿el presupuesto asignado corresponde a 2025 o 2026? De no realizarse en 2025 quitarlo de este POA. </text>
  </threadedComment>
  <threadedComment ref="E85" dT="2024-11-15T22:46:11.59" personId="{E151629B-3AEF-4CA2-A236-7533368568F7}" id="{5B7A43B0-4BE0-4955-A4DF-927DADFD205F}">
    <text xml:space="preserve">Revisar fechas para ajustar tiempos en caso de ser necesario. </text>
  </threadedComment>
  <threadedComment ref="C86" dT="2024-11-11T16:02:38.96" personId="{E151629B-3AEF-4CA2-A236-7533368568F7}" id="{4804C3C7-1F90-44C8-B1ED-3C8421DA19B3}">
    <text xml:space="preserve">Desglosar por fases para el seguimiento. </text>
  </threadedComment>
  <threadedComment ref="B87" dT="2024-11-15T22:49:42.20" personId="{E151629B-3AEF-4CA2-A236-7533368568F7}" id="{8193938F-1DC5-4145-968E-0B2818650CAC}">
    <text xml:space="preserve">Revisar periodo de monitoreo y ajustar fechas en caso de ser necesario. </text>
  </threadedComment>
  <threadedComment ref="G88" dT="2024-11-21T03:05:52.90" personId="{AB861561-EFBD-478F-B5C8-B690349AC46F}" id="{B3B37878-E567-48FA-80F9-F341C3B4A7C0}">
    <text xml:space="preserve">No tiene monto, ni que requerimiento solicitan ¿?
En caso de no requerir presupuesto de GEF, tendría que indicarse con recurso de Cofinanciamiento
</text>
  </threadedComment>
  <threadedComment ref="G88" dT="2024-12-03T16:35:20.74" personId="{457EDF0A-7A39-4062-BB87-9E4BA581FDD0}" id="{A7CF01C6-FA93-4CB5-8B58-3039C1C2A48D}" parentId="{B3B37878-E567-48FA-80F9-F341C3B4A7C0}">
    <text>Esto lo realizará el mismo equipo de Isla con apoyo de UCP</text>
  </threadedComment>
  <threadedComment ref="C92" dT="2024-10-30T18:40:54.74" personId="{E151629B-3AEF-4CA2-A236-7533368568F7}" id="{FED9FDE1-B470-4E57-8F29-C682AD15B661}">
    <text>Se propone complementar esta actividad con el estudio sobre metodologías comparativas de restauración. Por lo que podría hacerse una sola actividad que integre las dos actividades. C93 y C95</text>
  </threadedComment>
  <threadedComment ref="G92" dT="2024-11-21T03:06:00.18" personId="{AB861561-EFBD-478F-B5C8-B690349AC46F}" id="{2C8F36E5-0E79-453F-A635-3D873C1207B4}">
    <text xml:space="preserve">No tiene monto, ni que requerimiento solicitan ¿?
En caso de no requerir presupuesto de GEF, tendría que indicarse con recurso de Cofinanciamiento
</text>
  </threadedComment>
  <threadedComment ref="C96" dT="2024-11-15T22:54:07.85" personId="{E151629B-3AEF-4CA2-A236-7533368568F7}" id="{5DFA8CD2-C92C-438E-9394-2D219B779D8E}">
    <text>Revisar propuesta de meses de implementación de cada actividad</text>
  </threadedComment>
  <threadedComment ref="C97" dT="2024-11-15T22:54:27.84" personId="{E151629B-3AEF-4CA2-A236-7533368568F7}" id="{4CA5EEAC-73DD-4DB5-83F5-9CE59C197B68}">
    <text>Revisar propuesta de meses de implementación de cada actividad</text>
  </threadedComment>
  <threadedComment ref="C99" dT="2024-11-11T17:27:13.21" personId="{E151629B-3AEF-4CA2-A236-7533368568F7}" id="{E62EFF28-ACD2-44E3-97F0-F13C1215DBB2}">
    <text xml:space="preserve">Se deberá contemplar al menos 3,000USD ya que no se planeo presupuesto para esta actividad. </text>
  </threadedComment>
  <threadedComment ref="C102" dT="2024-11-20T16:10:48.83" personId="{E151629B-3AEF-4CA2-A236-7533368568F7}" id="{859CFB2D-E754-4A21-8D67-BB53A3CC5471}">
    <text>Revisar redacción propuesta.</text>
  </threadedComment>
  <threadedComment ref="G102" dT="2024-11-20T16:13:49.24" personId="{E151629B-3AEF-4CA2-A236-7533368568F7}" id="{30E85EBE-93BA-40C8-A10A-02FB149D66C7}">
    <text>¿No será necesaria la participación de un consultor local para el diagnóstico?</text>
  </threadedComment>
  <threadedComment ref="E103" dT="2024-11-20T16:17:05.34" personId="{E151629B-3AEF-4CA2-A236-7533368568F7}" id="{427359BD-A34B-4291-A12A-89D18A52C8B7}">
    <text>Revisar fechas, en teoría el Programa de Manejo de la Zona no podría realizarse sino una vez que se haya decretado la Zona</text>
  </threadedComment>
  <threadedComment ref="C105" dT="2024-11-20T16:20:46.87" personId="{E151629B-3AEF-4CA2-A236-7533368568F7}" id="{53118BD0-9DC8-4548-A2E2-1DDB1500C3CC}">
    <text xml:space="preserve">Se proponen las siguientes actividades para que se encuentren más aterrizadas y específicas: 
- Alianza para el monitoreo de corales en colaboración con CONANP. 
- Capacitación para el avistamiento de mamíferos marinos. 
- Capacitación y sensibilización de prestadores de servicios turísticos que trabajan en zonas arrecifales. </text>
  </threadedComment>
  <threadedComment ref="E109" dT="2024-11-20T16:26:34.25" personId="{E151629B-3AEF-4CA2-A236-7533368568F7}" id="{DA8F3F47-4DE3-47F2-9449-4B622D279767}">
    <text xml:space="preserve">Se propone modificar para julio 2025. </text>
  </threadedComment>
  <threadedComment ref="O109" dT="2024-11-21T03:23:08.05" personId="{AB861561-EFBD-478F-B5C8-B690349AC46F}" id="{E094F4E8-F390-4B19-BE00-272770513A5A}">
    <text>En el componente 3 - el socio no tiene aprobada la cuenta 72200, por lo cual, no se debe considerar presupuesto en la línea</text>
  </threadedComment>
  <threadedComment ref="V111" dT="2024-11-21T03:26:20.57" personId="{AB861561-EFBD-478F-B5C8-B690349AC46F}" id="{CE479B10-B499-4827-AE81-1BC199EC29EF}">
    <text>Las auditorias no va en esta cuenta 74200
Monto indicado USD$ 13,505.55,
Debe ser aprox. usd$3,000
Se ajustará este rubro</text>
  </threadedComment>
  <threadedComment ref="C117" dT="2024-10-21T17:55:00.50" personId="{E151629B-3AEF-4CA2-A236-7533368568F7}" id="{2F7D8FC6-800C-49B3-8002-A4F5299CBBAE}">
    <text xml:space="preserve">Esta actividad se refiere a la difusión de los productos y resultados del proyecto y se realizará en colaboración con la especialista en comunicación de UCP. </text>
  </threadedComment>
  <threadedComment ref="C118" dT="2024-10-21T17:54:38.71" personId="{E151629B-3AEF-4CA2-A236-7533368568F7}" id="{D1E6844E-997E-4860-A9BC-68C12E4CE5EA}">
    <text>Actividad en coordinación con la especialista de comunicación para difundir las acciones del proyecto conforme a la imagen corporativa.</text>
  </threadedComment>
  <threadedComment ref="M118" dT="2024-11-21T02:25:38.48" personId="{AB861561-EFBD-478F-B5C8-B690349AC46F}" id="{9FC74D38-0F3B-4CF5-AF23-98828CE9FEE9}">
    <text xml:space="preserve">En el componente 2 - No esta activada la cuenta 71600 - de viajes, por lo cual no se debe presupuestar.
Como se ha mencionado el presupuesto de viajes, fue considerado un monto muy pequeño, entonces se debe analizar para ver en que cuenta del componente 1, no se va a realizar para incluir el presupuesto respectivo.
</text>
  </threadedComment>
  <threadedComment ref="C119" dT="2024-10-23T19:02:09.83" personId="{E151629B-3AEF-4CA2-A236-7533368568F7}" id="{0BB0C6C1-AAA8-447B-8AB3-091ED3F5AEA6}">
    <text xml:space="preserve">Revisar factibilidad de la actividad, y opción de que en primera instancia para definir el alcance y la estrategia de comunicación se realicen talleres con Secretarías locales y con socios. </text>
  </threadedComment>
  <threadedComment ref="G119" dT="2024-11-21T02:24:18.07" personId="{AB861561-EFBD-478F-B5C8-B690349AC46F}" id="{E06E47D8-22CA-4449-81F6-DA07C83F79D3}">
    <text>No tiene monto, ni que requerimiento solicitan ¿?</text>
  </threadedComment>
  <threadedComment ref="G119" dT="2024-11-22T21:13:30.21" personId="{E151629B-3AEF-4CA2-A236-7533368568F7}" id="{1B704297-FF27-4E16-8BB8-9849909826D7}" parentId="{E06E47D8-22CA-4449-81F6-DA07C83F79D3}">
    <text>Se realiza a través de trabajo interno, especialista en comunicación y apoyo oficina PNUD, se contemplan impresiones, y un ilustrador</text>
  </threadedComment>
  <threadedComment ref="T119" dT="2024-11-21T02:26:49.25" personId="{AB861561-EFBD-478F-B5C8-B690349AC46F}" id="{F771781F-4BF7-48D5-8263-142A5352A0C7}">
    <text xml:space="preserve">En el componente 4 - No esta activada la cuenta 73400 - de viajes, por lo cual no se debe presupuestar.
</text>
  </threadedComment>
  <threadedComment ref="G120" dT="2024-11-21T02:24:41.44" personId="{AB861561-EFBD-478F-B5C8-B690349AC46F}" id="{4803153F-9DFF-4CB2-8222-C918EEE8CE41}">
    <text>No tiene monto, ni que requerimiento solicitan ¿?</text>
  </threadedComment>
  <threadedComment ref="G120" dT="2024-11-22T21:14:22.07" personId="{E151629B-3AEF-4CA2-A236-7533368568F7}" id="{1DD43607-0DF4-4B88-932A-639D12C0969C}" parentId="{4803153F-9DFF-4CB2-8222-C918EEE8CE41}">
    <text xml:space="preserve">Se realiza a través de trabajo interno, especialista en comunicación, apoyo oficina PNUD y cofinanciamiento de SECTUR. </text>
  </threadedComment>
  <threadedComment ref="H120" dT="2024-11-22T21:15:02.55" personId="{E151629B-3AEF-4CA2-A236-7533368568F7}" id="{456C7235-7415-40DA-9D9E-E323A3E483E4}">
    <text>Revisar con SECTUR cuál podría ser su cofinanciamiento</text>
  </threadedComment>
  <threadedComment ref="M121" dT="2024-11-21T02:26:01.09" personId="{AB861561-EFBD-478F-B5C8-B690349AC46F}" id="{C713DEFA-E5E5-4A9A-95EB-4DC2784C5EC6}">
    <text xml:space="preserve">En el componente 2 - No esta activada la cuenta 71600 - de viajes, por lo cual no se debe presupuestar.
Como se ha mencionado el presupuesto de viajes, fue considerado un monto muy pequeño, entonces se debe analizar para ver en que cuenta del componente 1, no se va a realizar para incluir el presupuesto respectivo.
</text>
  </threadedComment>
  <threadedComment ref="G122" dT="2024-11-21T02:24:51.41" personId="{AB861561-EFBD-478F-B5C8-B690349AC46F}" id="{B1E05AF4-768E-4AC7-B8B0-5421A0B08FA0}">
    <text>No tiene monto, ni que requerimiento solicitan ¿?</text>
  </threadedComment>
  <threadedComment ref="G122" dT="2024-11-22T21:15:51.39" personId="{E151629B-3AEF-4CA2-A236-7533368568F7}" id="{C9A53289-097F-4775-A23C-61FE3F610141}" parentId="{B1E05AF4-768E-4AC7-B8B0-5421A0B08FA0}">
    <text xml:space="preserve">Se realiza a través de trabajo interno, especialista en gestión de conocimiento. </text>
  </threadedComment>
  <threadedComment ref="C124" dT="2024-10-24T19:50:14.00" personId="{E151629B-3AEF-4CA2-A236-7533368568F7}" id="{2AB105F4-EAAC-4880-B213-AE5A874869CF}">
    <text xml:space="preserve">Actividad entre la especialista en comunicación y la especialista en gestión de conocimiento. </text>
  </threadedComment>
  <threadedComment ref="G124" dT="2024-11-21T02:24:58.33" personId="{AB861561-EFBD-478F-B5C8-B690349AC46F}" id="{3710F80B-B712-46A6-A772-66126501CC33}">
    <text>No tiene monto, ni que requerimiento solicitan ¿?</text>
  </threadedComment>
  <threadedComment ref="G124" dT="2024-11-29T23:20:30.80" personId="{E151629B-3AEF-4CA2-A236-7533368568F7}" id="{96FFF024-49AB-42F5-9363-AE2A6B546DD6}" parentId="{3710F80B-B712-46A6-A772-66126501CC33}">
    <text xml:space="preserve">Se considera presupuesto para impresiones. </text>
  </threadedComment>
  <threadedComment ref="C126" dT="2024-10-18T20:39:49.98" personId="{E151629B-3AEF-4CA2-A236-7533368568F7}" id="{82CBAC15-D961-4326-969A-DDBA9B611F3C}">
    <text xml:space="preserve">Esta actividad se refiere a la difusión de los productos y resultados del proyecto y se realizará en colaboración con la especialista en comunicación de UCP. </text>
  </threadedComment>
  <threadedComment ref="C127" dT="2024-10-18T20:32:05.03" personId="{E151629B-3AEF-4CA2-A236-7533368568F7}" id="{D698659E-1306-4644-8A06-6D6D79D4A014}">
    <text>Actividad en coordinación con la especialista de comunicación para difundir las acciones del proyecto conforme a la imagen corporativa.</text>
  </threadedComment>
  <threadedComment ref="C127" dT="2024-10-23T19:07:13.14" personId="{457EDF0A-7A39-4062-BB87-9E4BA581FDD0}" id="{02E2CB1A-FE6F-4D79-BDFB-00BBDFAE5088}" parentId="{D698659E-1306-4644-8A06-6D6D79D4A014}">
    <text xml:space="preserve">Sugiero establecer una meta para medir algo, </text>
  </threadedComment>
  <threadedComment ref="C127" dT="2024-11-08T18:13:00.55" personId="{E151629B-3AEF-4CA2-A236-7533368568F7}" id="{84153CDF-5883-4592-B45D-F36EAF33C52B}" parentId="{D698659E-1306-4644-8A06-6D6D79D4A014}">
    <text xml:space="preserve">Identificar al menos 2 foros o días relevantes en los que ya se tiene conocimiento que participarán para tenerlo mapeado y también para que pudiera tenerlo en mente Ameyalli para apoyarles y vincular al proyecto de acuerdo a la estrategia de comunicación. </text>
  </threadedComment>
  <threadedComment ref="C128" dT="2024-10-21T23:31:06.04" personId="{E151629B-3AEF-4CA2-A236-7533368568F7}" id="{B5D3E1F6-CC45-49DA-A0B2-3A558982AE15}">
    <text>Actividad en coordinación con la especialista de comunicación para difundir las acciones del proyecto conforme a la imagen corporativa.</text>
  </threadedComment>
  <threadedComment ref="C128" dT="2024-10-23T19:07:52.71" personId="{457EDF0A-7A39-4062-BB87-9E4BA581FDD0}" id="{679422E9-C81D-4D55-8900-45EEB0823873}" parentId="{B5D3E1F6-CC45-49DA-A0B2-3A558982AE15}">
    <text>especificar alcance, por ejemplo a nivel del destino o en el estado de Quintana Roo</text>
  </threadedComment>
  <threadedComment ref="G128" dT="2024-11-20T16:43:00.66" personId="{E151629B-3AEF-4CA2-A236-7533368568F7}" id="{8E9AC501-5FCA-4B1C-AA32-568DAACEF08C}">
    <text xml:space="preserve">El subrayado viene de ASK, especificar por qué se encuentra resaltado. </text>
  </threadedComment>
  <threadedComment ref="C129" dT="2024-10-23T19:08:55.40" personId="{457EDF0A-7A39-4062-BB87-9E4BA581FDD0}" id="{C2EA3639-4A63-40DD-BE1F-58CD68EB3EC4}">
    <text>Reunión presencial entre socios y y aliados  para compartir experiencias y alinear procesos</text>
  </threadedComment>
  <threadedComment ref="G130" dT="2024-11-08T18:15:53.22" personId="{E151629B-3AEF-4CA2-A236-7533368568F7}" id="{15FAFF1C-E29F-4DA6-B3F9-B12797E0DA76}">
    <text xml:space="preserve">Conforme lo que hemos revisado de las Políticas del GEF sobre el ciclo de programas y proyectos, esta actividad se topa a la cantidad máxima que tenían programada en la línea presupuestaria de viajes para el componente 4, la cual son 9,000 USD o, en su defecto, el saldo remanente en caso de que ya se haya utilizado presupuesto en esta línea presupuestaria. </text>
  </threadedComment>
  <threadedComment ref="C131" dT="2024-10-23T19:10:13.86" personId="{457EDF0A-7A39-4062-BB87-9E4BA581FDD0}" id="{93037FA7-040D-4409-8058-5132B0878D00}">
    <text>especificar los productos de este año</text>
  </threadedComment>
  <threadedComment ref="G132" dT="2024-11-21T03:06:16.99" personId="{AB861561-EFBD-478F-B5C8-B690349AC46F}" id="{75543B5E-12BC-4E54-B42C-3CE456D8FA73}">
    <text xml:space="preserve">No tiene monto, ni que requerimiento solicitan ¿?
En caso de no requerir presupuesto de GEF, tendría que indicarse con recurso de Cofinanciamiento
</text>
  </threadedComment>
  <threadedComment ref="C133" dT="2024-11-11T16:17:09.38" personId="{E151629B-3AEF-4CA2-A236-7533368568F7}" id="{3BD59A2F-98A9-43BB-944C-1576C19A3982}">
    <text xml:space="preserve">Mencionar días y foros relevantes en los que participarían. Esta actividad se alineará a la estrategia de comunicación del proyecto. </text>
  </threadedComment>
  <threadedComment ref="G133" dT="2024-11-21T03:06:22.93" personId="{AB861561-EFBD-478F-B5C8-B690349AC46F}" id="{FEA62012-1682-4934-ABD9-B58D14279012}">
    <text xml:space="preserve">No tiene monto, ni que requerimiento solicitan ¿?
En caso de no requerir presupuesto de GEF, tendría que indicarse con recurso de Cofinanciamiento
</text>
  </threadedComment>
  <threadedComment ref="G134" dT="2024-11-21T03:06:28.19" personId="{AB861561-EFBD-478F-B5C8-B690349AC46F}" id="{76C39CEC-3C0B-463D-9655-5139EBB88992}">
    <text xml:space="preserve">No tiene monto, ni que requerimiento solicitan ¿?
En caso de no requerir presupuesto de GEF, tendría que indicarse con recurso de Cofinanciamiento
</text>
  </threadedComment>
  <threadedComment ref="C135" dT="2024-11-11T16:19:35.49" personId="{E151629B-3AEF-4CA2-A236-7533368568F7}" id="{C9733105-5058-4851-92DF-E69B93259D9A}">
    <text>Revisar si no será necesario presupuesto para viajes en esta actividad.</text>
  </threadedComment>
  <threadedComment ref="G135" dT="2024-11-21T03:06:33.79" personId="{AB861561-EFBD-478F-B5C8-B690349AC46F}" id="{40F4B145-3E1A-41F9-BAEA-8A5ACC649CE5}">
    <text xml:space="preserve">No tiene monto, ni que requerimiento solicitan ¿?
En caso de no requerir presupuesto de GEF, tendría que indicarse con recurso de Cofinanciamiento
</text>
  </threadedComment>
  <threadedComment ref="G136" dT="2024-11-11T17:27:36.33" personId="{E151629B-3AEF-4CA2-A236-7533368568F7}" id="{6FF364DB-46CE-4DA3-86CC-69722A131838}">
    <text>¿Este presupuesto no será el que se debería contemplar en la actividad de arriba?</text>
  </threadedComment>
  <threadedComment ref="E137" dT="2024-10-31T19:26:02.48" personId="{E151629B-3AEF-4CA2-A236-7533368568F7}" id="{DA07FB96-F5AE-4D27-8004-08705E54E2B0}">
    <text xml:space="preserve">Revisar nuevas propuestas de fechas para este coloquio. </text>
  </threadedComment>
  <threadedComment ref="W137" dT="2024-11-21T03:04:00.39" personId="{AB861561-EFBD-478F-B5C8-B690349AC46F}" id="{51BA7B32-BD1E-46D4-A69C-F1F64466E886}">
    <text>En el componente 4 - el socio no tiene aprobado la cuenta 74500, por lo cual no se incluir presupuesto</text>
  </threadedComment>
  <threadedComment ref="X137" dT="2024-11-21T03:04:31.75" personId="{AB861561-EFBD-478F-B5C8-B690349AC46F}" id="{569CD011-7E52-4BEB-B459-4014ABC3A3D2}">
    <text xml:space="preserve">En el componente 4 - el socio no tiene aprobado la cuenta 75700, por lo cual no se incluir presupuesto
</text>
  </threadedComment>
  <threadedComment ref="C138" dT="2024-11-11T16:20:39.59" personId="{E151629B-3AEF-4CA2-A236-7533368568F7}" id="{E523DD8F-A6F2-4B96-B6B4-9371816DE4BA}">
    <text xml:space="preserve">Revisar si no será necesario presupuestar monto para publicaciones. </text>
  </threadedComment>
  <threadedComment ref="G138" dT="2024-11-21T03:06:39.05" personId="{AB861561-EFBD-478F-B5C8-B690349AC46F}" id="{75B15A8F-8F2A-46FB-B3C5-55F6321948B3}">
    <text xml:space="preserve">No tiene monto, ni que requerimiento solicitan ¿?
En caso de no requerir presupuesto de GEF, tendría que indicarse con recurso de Cofinanciamiento
</text>
  </threadedComment>
  <threadedComment ref="G139" dT="2024-11-12T17:27:06.29" personId="{E151629B-3AEF-4CA2-A236-7533368568F7}" id="{90D9DD52-EB0E-490E-B0C2-3D5BE377AD45}">
    <text xml:space="preserve">No se destinaron recursos para esta publicación. Revisar si no será necesario destinar presupuesto para esta actividad. </text>
  </threadedComment>
  <threadedComment ref="G139" dT="2024-11-21T03:07:03.19" personId="{AB861561-EFBD-478F-B5C8-B690349AC46F}" id="{243A75DA-3562-43F4-B38C-CFAD82DB2615}" parentId="{90D9DD52-EB0E-490E-B0C2-3D5BE377AD45}">
    <text xml:space="preserve">No tiene monto, ni que requerimiento solicitan ¿?
En caso de no requerir presupuesto de GEF, tendría que indicarse con recurso de Cofinanciamiento
</text>
  </threadedComment>
  <threadedComment ref="C140" dT="2024-01-05T23:44:14.92" personId="{E151629B-3AEF-4CA2-A236-7533368568F7}" id="{75079B95-ACDC-4960-ACC7-A47427DDD28C}">
    <text>Esta actividad se refiere a la difusión de los productos y resultados del proyecto y se realizará en colaboración con la especialista en comunicación de UCP</text>
  </threadedComment>
  <threadedComment ref="C140" dT="2024-10-23T20:41:19.83" personId="{457EDF0A-7A39-4062-BB87-9E4BA581FDD0}" id="{C50B1D3A-0D98-42BB-A3B9-A593E18D840A}" parentId="{75079B95-ACDC-4960-ACC7-A47427DDD28C}">
    <text>Aui se puede mencionar : en coordinación con la Secretaría de Tursimo del Estado impulsar la campaña de productos turisticos y biodiversidad de la costa de Oaxaca</text>
  </threadedComment>
  <threadedComment ref="C140" dT="2024-10-29T16:55:22.34" personId="{6D52C2F2-B5EB-4F88-BA73-974472896113}" id="{B7A89315-3B7E-494D-8CEA-A7B21BEF22F8}" parentId="{75079B95-ACDC-4960-ACC7-A47427DDD28C}">
    <text>Sumar actores locales como la CONANP,  y otras secretarias como SEDECO, SEMAEDESO, MUJERES y Pueblos Indígenas, asi como ONGS.</text>
  </threadedComment>
  <threadedComment ref="C140" dT="2024-11-20T16:48:00.87" personId="{E151629B-3AEF-4CA2-A236-7533368568F7}" id="{3ECD8FCB-4257-4016-A256-4A6920A2AA71}" parentId="{75079B95-ACDC-4960-ACC7-A47427DDD28C}">
    <text>Mencionar directamente en la actividad las vinculaciones con las instituciones.</text>
  </threadedComment>
  <threadedComment ref="C141" dT="2024-10-18T23:09:53.13" personId="{E151629B-3AEF-4CA2-A236-7533368568F7}" id="{C000BEE6-0594-4AD0-9EF2-65B29AF58840}">
    <text>Actividad en coordinación con la especialista de comunicación para difundir las acciones del proyecto conforme a la imagen corporativa.</text>
  </threadedComment>
  <threadedComment ref="C141" dT="2024-10-23T20:41:54.16" personId="{457EDF0A-7A39-4062-BB87-9E4BA581FDD0}" id="{482C136C-4868-49DC-A80B-73D4C1335BF8}" parentId="{C000BEE6-0594-4AD0-9EF2-65B29AF58840}">
    <text>Hay que identificar los días importantes y nombrarlos para tener referencte de medición</text>
  </threadedComment>
  <threadedComment ref="C141" dT="2024-10-29T16:56:50.84" personId="{6D52C2F2-B5EB-4F88-BA73-974472896113}" id="{87888B67-66C5-405E-B7C0-905DC91E8260}" parentId="{C000BEE6-0594-4AD0-9EF2-65B29AF58840}">
    <text>Elaboran un plan de comunicación con base a fechas, así como a materiales  de contenido a generar,</text>
  </threadedComment>
  <threadedComment ref="C141" dT="2024-10-31T01:22:07.85" personId="{539A70A5-C73F-415B-8847-E10DC7C5FB21}" id="{6B75008D-09CC-405F-BEDE-F2145AE089F7}" parentId="{C000BEE6-0594-4AD0-9EF2-65B29AF58840}">
    <text>Adicionalmente se estan construyendo webinarios que abonen a esta actividad</text>
  </threadedComment>
  <threadedComment ref="C141" dT="2024-11-20T16:47:33.71" personId="{E151629B-3AEF-4CA2-A236-7533368568F7}" id="{A74ED557-29C9-41B0-A2F1-1E52823AB0E7}" parentId="{C000BEE6-0594-4AD0-9EF2-65B29AF58840}">
    <text xml:space="preserve">Mencionar en la actividad los días y foros relevantes que ya se tienen mapeados. </text>
  </threadedComment>
  <threadedComment ref="G141" dT="2024-11-22T21:24:25.51" personId="{E151629B-3AEF-4CA2-A236-7533368568F7}" id="{B7830948-689A-4F30-809A-4B24D58FD0C0}">
    <text xml:space="preserve">Revisar con WWF sobre cambio en cuenta. </text>
  </threadedComment>
  <threadedComment ref="M141" dT="2024-11-21T03:31:06.46" personId="{AB861561-EFBD-478F-B5C8-B690349AC46F}" id="{8279B1A6-5476-4FEA-96C7-3406E38B46A4}">
    <text>En el componente 4 - el socio no tiene aprobada la cuenta 71600, por lo cual, no debe incluirse presupuesto.</text>
  </threadedComment>
  <threadedComment ref="C142" dT="2024-10-23T20:43:00.43" personId="{457EDF0A-7A39-4062-BB87-9E4BA581FDD0}" id="{62B523DB-068C-4DF1-9BD3-592CE20845B0}">
    <text xml:space="preserve">Un intercambio presencial entre socios para compartir experiencias, productos y alinear procesos </text>
  </threadedComment>
  <threadedComment ref="M142" dT="2024-11-21T03:31:25.04" personId="{AB861561-EFBD-478F-B5C8-B690349AC46F}" id="{674C09A9-5910-4871-BA36-608180395229}">
    <text>En el componente 4 - el socio no tiene aprobada la cuenta 71600, por lo cual, no debe incluirse presupuesto.</text>
  </threadedComment>
  <threadedComment ref="C143" dT="2024-03-13T02:15:52.40" personId="{AB861561-EFBD-478F-B5C8-B690349AC46F}" id="{F7ECDC70-D260-4144-9931-88B1E49EC40A}">
    <text>ACCIONES DE LA UCP (ESPECIALISTA DE GESTION DE CONOCIMIENTO)</text>
  </threadedComment>
  <threadedComment ref="C143" dT="2024-10-23T20:44:24.49" personId="{457EDF0A-7A39-4062-BB87-9E4BA581FDD0}" id="{5A5FC26A-7787-47C3-B712-F7637843B500}" parentId="{F7ECDC70-D260-4144-9931-88B1E49EC40A}">
    <text>Participar en la comunidad de aprendizaje, cuando menos en tres webinars</text>
  </threadedComment>
  <threadedComment ref="G143" dT="2024-11-20T16:49:03.41" personId="{E151629B-3AEF-4CA2-A236-7533368568F7}" id="{60F9E6B4-38C3-4E20-A078-5D871EAE0D64}">
    <text>Revisar si es necesario tanto presupuesto para esta actividad o ¿qué se espera realizar aquí?</text>
  </threadedComment>
  <threadedComment ref="G143" dT="2024-11-21T03:33:53.35" personId="{AB861561-EFBD-478F-B5C8-B690349AC46F}" id="{03FE8B33-20DD-423B-A211-FCF322A4E95D}" parentId="{60F9E6B4-38C3-4E20-A078-5D871EAE0D64}">
    <text>La UCP no debe influir en el monto del presupuesto designado por el socio, debido a que ellos al estar en terreno tienen mayor margen de los costos que se conllevan.
Lo que impacta son los resultados, y que sume las acciones al marco de resultados.</text>
  </threadedComment>
  <threadedComment ref="G144" dT="2024-11-20T16:50:02.59" personId="{E151629B-3AEF-4CA2-A236-7533368568F7}" id="{324AD3F9-7381-4ABE-A677-C9D965AEA992}">
    <text>Revisar si es necesario tanto presupuesto para esta actividad o ¿qué se espera realizar aquí?</text>
  </threadedComment>
  <threadedComment ref="G144" dT="2024-11-21T03:34:11.91" personId="{AB861561-EFBD-478F-B5C8-B690349AC46F}" id="{A3D84B8C-2698-47C0-9763-802F4AF488E9}" parentId="{324AD3F9-7381-4ABE-A677-C9D965AEA992}">
    <text xml:space="preserve">La UCP no debe influir en el monto del presupuesto designado por el socio, debido a que ellos al estar en terreno tienen mayor margen de los costos que se conllevan.
Lo que impacta son los resultados, y que sume las acciones al marco de resultados.
</text>
  </threadedComment>
</ThreadedComments>
</file>

<file path=xl/threadedComments/threadedComment3.xml><?xml version="1.0" encoding="utf-8"?>
<ThreadedComments xmlns="http://schemas.microsoft.com/office/spreadsheetml/2018/threadedcomments" xmlns:x="http://schemas.openxmlformats.org/spreadsheetml/2006/main">
  <threadedComment ref="G5" dT="2024-09-05T23:18:49.19" personId="{E151629B-3AEF-4CA2-A236-7533368568F7}" id="{9E6E9F67-1522-4958-B9FA-FEBFDE3DB11C}">
    <text>Se implementará a través de talleres o consultoría</text>
  </threadedComment>
  <threadedComment ref="G5" dT="2024-10-25T15:09:01.25" personId="{E151629B-3AEF-4CA2-A236-7533368568F7}" id="{FD8AB818-972B-4939-BBFA-DD823ADA2AF8}" parentId="{9E6E9F67-1522-4958-B9FA-FEBFDE3DB11C}">
    <text>Se contemplará un taller grande y sistematización del estado del arte a través de una consultoría</text>
  </threadedComment>
  <threadedComment ref="G6" dT="2024-09-05T23:19:11.37" personId="{E151629B-3AEF-4CA2-A236-7533368568F7}" id="{3E8C37FB-E03F-4FDD-B2C5-76973EEF3E64}">
    <text>Implementación a través de talleres.</text>
  </threadedComment>
  <threadedComment ref="C7" dT="2024-09-05T23:26:29.35" personId="{E151629B-3AEF-4CA2-A236-7533368568F7}" id="{2A9919EE-67DA-43E3-B26D-DB5AB5C167C2}">
    <text xml:space="preserve">Revisión interna para tener insumos previos a la convocatoria para su actualización. </text>
  </threadedComment>
  <threadedComment ref="G7" dT="2024-09-05T23:27:50.96" personId="{E151629B-3AEF-4CA2-A236-7533368568F7}" id="{62805D18-212E-492B-B79F-E1D1DC0ACFB4}">
    <text>Revisar posibilidad de trabajar con talleres presenciales.</text>
  </threadedComment>
  <threadedComment ref="G10" dT="2024-09-05T23:47:24.33" personId="{E151629B-3AEF-4CA2-A236-7533368568F7}" id="{7B1D126E-8A9D-4450-8E91-D6F1A6120CB7}">
    <text xml:space="preserve">Trabajo interno entre UCP y socios. </text>
  </threadedComment>
  <threadedComment ref="K11" dT="2024-01-29T23:25:48.67" personId="{AB861561-EFBD-478F-B5C8-B690349AC46F}" id="{9454BBB0-2AC6-4DE5-8BDB-782952F8464E}">
    <text>Incluir el taller de diagnóstico y el taller de retroalimentación en los TORS</text>
  </threadedComment>
  <threadedComment ref="G12" dT="2024-09-06T00:00:23.13" personId="{E151629B-3AEF-4CA2-A236-7533368568F7}" id="{89C1B4CE-565B-476B-B018-8A304F98F54F}">
    <text xml:space="preserve">Se revisará la posibilidad de implementar presupuesto en esta actividad. </text>
  </threadedComment>
  <threadedComment ref="S12" dT="2024-10-30T17:32:45.49" personId="{E151629B-3AEF-4CA2-A236-7533368568F7}" id="{3C59D579-FDAD-4AF9-9246-B23A34C810A6}">
    <text xml:space="preserve">Omar revisará qué presupuesto será necesario para esta actividad. </text>
  </threadedComment>
  <threadedComment ref="C14" dT="2024-10-21T19:51:47.19" personId="{E151629B-3AEF-4CA2-A236-7533368568F7}" id="{882C919F-9E22-4E11-8B2C-67E86BA90591}">
    <text xml:space="preserve">Desde esta actividad se retomará la “Implementación de la agenda de sustentabilidad con actores estratégicos, proyectos e iniciativas (agenda de sustentabilidad)” que en POA 2024 se consideraba como una actividad por si sola. </text>
  </threadedComment>
  <threadedComment ref="G14" dT="2024-09-20T19:13:34.69" personId="{E151629B-3AEF-4CA2-A236-7533368568F7}" id="{4983CDCE-42FE-4DB0-9E4C-CDF6BC807272}">
    <text>Reunión presencial de presentación</text>
  </threadedComment>
  <threadedComment ref="C18" dT="2024-09-20T19:30:40.17" personId="{E151629B-3AEF-4CA2-A236-7533368568F7}" id="{96C1AB59-8717-4163-8374-C48F698A4A91}">
    <text>Para años posteriores cambiaría estatus del proceso. (Para próximo año empresas, etc)</text>
  </threadedComment>
  <threadedComment ref="G18" dT="2024-09-20T19:31:56.66" personId="{E151629B-3AEF-4CA2-A236-7533368568F7}" id="{F3DC45BF-E12F-4A29-AE33-6AF8B643D599}">
    <text xml:space="preserve">Talleres, viajes, materiales, impresiones. </text>
  </threadedComment>
  <threadedComment ref="C19" dT="2024-11-01T17:14:24.80" personId="{457EDF0A-7A39-4062-BB87-9E4BA581FDD0}" id="{D102B005-FE39-4957-94FA-E228585BDF6D}">
    <text>Diseño 40 000, impresión por ejemplar 200, 945 ISBN</text>
  </threadedComment>
  <threadedComment ref="G19" dT="2024-09-20T19:45:23.07" personId="{E151629B-3AEF-4CA2-A236-7533368568F7}" id="{BB8B57AC-9318-4A55-9DDB-A96847BE6AEB}">
    <text xml:space="preserve">La guía se ha elaborado con la consultoría de LCA y CC. Faltaría su impresión en el próximo año. </text>
  </threadedComment>
  <threadedComment ref="C22" dT="2024-11-01T17:40:06.41" personId="{457EDF0A-7A39-4062-BB87-9E4BA581FDD0}" id="{562F6758-A714-4A35-AF6D-610C23885F05}">
    <text>Se realizará con los viajes programados en otras actividades</text>
  </threadedComment>
  <threadedComment ref="F23" dT="2024-11-12T23:09:03.23" personId="{E151629B-3AEF-4CA2-A236-7533368568F7}" id="{B72D2394-2CED-4249-8E99-8FFD6ED628F2}">
    <text>Se ajusto la fecha</text>
  </threadedComment>
  <threadedComment ref="G29" dT="2024-09-25T20:27:01.79" personId="{E151629B-3AEF-4CA2-A236-7533368568F7}" id="{617DBE4B-7768-40CB-8A4A-581F7F80F588}">
    <text>Evento de formalización</text>
  </threadedComment>
  <threadedComment ref="G30" dT="2024-09-25T20:26:06.52" personId="{E151629B-3AEF-4CA2-A236-7533368568F7}" id="{6B0A3FD8-C676-4E96-B97A-6EC39A79C343}">
    <text xml:space="preserve">Reuniones de trabajo, talleres. </text>
  </threadedComment>
  <threadedComment ref="G31" dT="2024-09-25T20:47:47.76" personId="{E151629B-3AEF-4CA2-A236-7533368568F7}" id="{363FE67D-47AC-4A19-889E-A94E68C3B065}">
    <text xml:space="preserve">No se realizará a través de consultoría, por lo que se reasignará el presupuesto a otras líneas presupuestarias y actividades. </text>
  </threadedComment>
  <threadedComment ref="C32" dT="2024-03-13T01:59:18.35" personId="{AB861561-EFBD-478F-B5C8-B690349AC46F}" id="{20507864-0B59-407C-89A0-90539C9F9145}">
    <text>CONSULTORIA PERSONA FISICA 1 (actividades 4 y 5 MEDIANE LTA del proyecto BIOFIN)
CONSULTORA PERSONA FISICA 2 (actividades 2 y 3, proceso de licitación del proyecto 00100949)
Actividad 1 - UCP / BIOFIN</text>
  </threadedComment>
  <threadedComment ref="C32" dT="2024-10-21T21:15:10.27" personId="{E151629B-3AEF-4CA2-A236-7533368568F7}" id="{197FA074-C9D2-4898-868B-05AC0874D76E}" parentId="{20507864-0B59-407C-89A0-90539C9F9145}">
    <text>La narrativa de la actividad cambió, la actividad anterior era la siguiente: 1.- Ruta critica para la valoración económica;
2.- Identificar las acciones necesarias para la implementación de ZDTS y Programas de Manejo de las zonas;
3.-Costo de implementación (brecha) de los programas de manejo y de planes de negocio;
4.- Mecanismos para el ejercicio de recursos. 
5.- Fuentes de financiamiento</text>
  </threadedComment>
  <threadedComment ref="C33" dT="2024-09-25T21:12:53.50" personId="{E151629B-3AEF-4CA2-A236-7533368568F7}" id="{B462315F-0D37-4422-8782-0C7E9CA7D290}">
    <text xml:space="preserve">Revisar propuesta de reconocimiento con la que cuenta SECTUR. 
Certificación, profesionalización e innovación del producto. 
Tomar en cuenta la gestión que se necesita para poder realizarlo en tianguis turístico. </text>
  </threadedComment>
  <threadedComment ref="C33" dT="2024-09-25T21:16:30.93" personId="{E151629B-3AEF-4CA2-A236-7533368568F7}" id="{2963F2DC-9C0B-4811-B2F9-4DE9B0774AA1}" parentId="{B462315F-0D37-4422-8782-0C7E9CA7D290}">
    <text xml:space="preserve">Incluir ficha de evaluación con los criterios de conservación de la biodiversidad. </text>
  </threadedComment>
  <threadedComment ref="W34" dT="2024-11-14T17:34:44.19" personId="{E151629B-3AEF-4CA2-A236-7533368568F7}" id="{828C581C-D194-4C99-B4CA-0D7757D37AB7}">
    <text>Revisar en qué cuenta puede cargarse el reconocimiento (figura y reconocimiento monetario).</text>
  </threadedComment>
  <threadedComment ref="E35" dT="2024-10-23T18:46:15.48" personId="{457EDF0A-7A39-4062-BB87-9E4BA581FDD0}" id="{602ED26D-A9AA-4B06-ABBF-8390F6A90269}">
    <text>checar fechas, de aceurdo a la factibilidad de reuniones</text>
  </threadedComment>
  <threadedComment ref="E35" dT="2024-11-12T23:14:55.07" personId="{E151629B-3AEF-4CA2-A236-7533368568F7}" id="{E4670CA5-129C-4DE9-A9E4-D75E4265362E}" parentId="{602ED26D-A9AA-4B06-ABBF-8390F6A90269}">
    <text xml:space="preserve">Se ajusta conforme a cronograma. </text>
  </threadedComment>
  <threadedComment ref="C36" dT="2024-11-08T16:35:11.55" personId="{E151629B-3AEF-4CA2-A236-7533368568F7}" id="{D60E84FD-4DD5-49C1-BEC6-4F769BA664BF}">
    <text xml:space="preserve">Se agrega nueva actividad a partir de productos clave identificados en el cronograma. </text>
  </threadedComment>
  <threadedComment ref="E37" dT="2024-10-23T18:46:15.48" personId="{457EDF0A-7A39-4062-BB87-9E4BA581FDD0}" id="{EA141DED-CEE1-487E-BF6D-F0D3E61CA465}">
    <text>checar fechas, de aceurdo a la factibilidad de reuniones</text>
  </threadedComment>
  <threadedComment ref="E37" dT="2024-11-12T23:14:55.07" personId="{E151629B-3AEF-4CA2-A236-7533368568F7}" id="{217FC6B8-876E-40DA-868E-75F34716C4D3}" parentId="{EA141DED-CEE1-487E-BF6D-F0D3E61CA465}">
    <text xml:space="preserve">Se ajusta conforme a cronograma. </text>
  </threadedComment>
  <threadedComment ref="C38" dT="2024-08-19T22:46:53.07" personId="{E151629B-3AEF-4CA2-A236-7533368568F7}" id="{4D9088F0-2F27-462F-9A15-7D2AD07325D1}">
    <text>Colaboración con TNC para revisar hasta qué nivel se pueden realizar estas alianzas</text>
  </threadedComment>
  <threadedComment ref="C38" dT="2024-08-19T22:56:46.38" personId="{E151629B-3AEF-4CA2-A236-7533368568F7}" id="{385C650B-23EC-4FB9-8CE8-C7CD4D8C2535}" parentId="{4D9088F0-2F27-462F-9A15-7D2AD07325D1}">
    <text xml:space="preserve">Analizar número de alianzas que pueden formalizarse. </text>
  </threadedComment>
  <threadedComment ref="C38" dT="2024-11-14T17:45:18.89" personId="{E151629B-3AEF-4CA2-A236-7533368568F7}" id="{C47FC0CA-3B85-49CA-AD1B-00BA31F5CA96}" parentId="{4D9088F0-2F27-462F-9A15-7D2AD07325D1}">
    <text xml:space="preserve">Se agregó narrativa conforme a planeación de cronograma. </text>
  </threadedComment>
  <threadedComment ref="E38" dT="2024-10-23T18:49:24.40" personId="{457EDF0A-7A39-4062-BB87-9E4BA581FDD0}" id="{24545689-9495-4734-88EF-5C36A5DADB0F}">
    <text>la redacción no especifica, exactamente que se hará este año, y pensar si la actividad si iniciará en enero????</text>
  </threadedComment>
  <threadedComment ref="E38" dT="2024-11-12T23:12:23.93" personId="{E151629B-3AEF-4CA2-A236-7533368568F7}" id="{9A7AC9E1-E7F8-48D3-A930-E86AECA1E397}" parentId="{24545689-9495-4734-88EF-5C36A5DADB0F}">
    <text xml:space="preserve">Acotar las fechas de esta actividad a lo que se implementará durante este año. Se ajusta conforme el cronograma a las actividades identificadas en el componente 2. La actividad comprenderá casi todo el próximo año, debido a las fases que contempla. </text>
  </threadedComment>
  <threadedComment ref="C39" dT="2024-08-19T23:08:30.99" personId="{E151629B-3AEF-4CA2-A236-7533368568F7}" id="{12148907-F92A-47F7-A83F-EB1FAE545E67}">
    <text xml:space="preserve">Analizar viabilidad, se realizará en conjunto con la especialista de financiamiento y BIOFIN. </text>
  </threadedComment>
  <threadedComment ref="C39" dT="2024-10-23T19:25:44.97" personId="{457EDF0A-7A39-4062-BB87-9E4BA581FDD0}" id="{9EEA5B5F-2803-4799-98E5-50E00C452636}" parentId="{12148907-F92A-47F7-A83F-EB1FAE545E67}">
    <text>Acordamos en el cronograma, formular reglas de funcionamiento del OGD. es medible y alcanzable</text>
  </threadedComment>
  <threadedComment ref="C39" dT="2024-11-12T23:19:37.67" personId="{E151629B-3AEF-4CA2-A236-7533368568F7}" id="{8F172DC6-3D6D-458C-877A-6CC9927DD6FD}" parentId="{12148907-F92A-47F7-A83F-EB1FAE545E67}">
    <text xml:space="preserve">Me parece que las reglas de funcionamiento del OGD no iría acá, sino en el producto 2.1.1., ya que este se centra en las asociaciones descentralizadas para la acción colectiva, y este producto comprende más bien los planes de negocio y/o de financiamiento. Sugeriría que esta actividad sea la primera fase que de paso a la siguiente sobre la implementación de los planes de soluciones financieras. </text>
  </threadedComment>
  <threadedComment ref="C39" dT="2024-11-14T17:48:25.34" personId="{E151629B-3AEF-4CA2-A236-7533368568F7}" id="{3A1E8C95-BE05-4025-8B6D-98F1C0062689}" parentId="{12148907-F92A-47F7-A83F-EB1FAE545E67}">
    <text xml:space="preserve">Se agregó narrativa conforme a planeación de cronograma. </text>
  </threadedComment>
  <threadedComment ref="E39" dT="2024-10-23T18:51:45.16" personId="{457EDF0A-7A39-4062-BB87-9E4BA581FDD0}" id="{F5EC2893-BD80-47EA-817E-84E8FA3CE1E7}">
    <text xml:space="preserve">que es exactamente? una lista, la factibilidad o ? Ser específicos que vamoa a hacer este año. </text>
  </threadedComment>
  <threadedComment ref="E39" dT="2024-11-12T23:20:11.75" personId="{E151629B-3AEF-4CA2-A236-7533368568F7}" id="{2F7E0E9A-E76C-440C-BA58-3266B7E1F9EF}" parentId="{F5EC2893-BD80-47EA-817E-84E8FA3CE1E7}">
    <text xml:space="preserve">Tomando en cuenta las actividades desglosadas en el cronograma, esta actividad sí duraría todo este año y hasta terminar la participación de ASK en el proyecto en 2026, lo dejo a 2025, pero esta actividad probablemente se repetirá en 2026, al menos con los dos últimos puntos. </text>
  </threadedComment>
  <threadedComment ref="C40" dT="2024-10-18T21:03:22.03" personId="{E151629B-3AEF-4CA2-A236-7533368568F7}" id="{6C7CBAA6-9252-4BB2-8303-DA6080F6C5B9}">
    <text xml:space="preserve">se realizará en conjunto con la especialista de financiamiento y BIOFIN. </text>
  </threadedComment>
  <threadedComment ref="C40" dT="2024-10-23T19:24:50.26" personId="{457EDF0A-7A39-4062-BB87-9E4BA581FDD0}" id="{B19E71F5-6F82-4B2D-9F22-07F8CAEC6F35}" parentId="{6C7CBAA6-9252-4BB2-8303-DA6080F6C5B9}">
    <text>Identificación de estrategias y acciones detonadoras para su costeo,  generar la brecha financiera e identificar mecanismos financieros locales</text>
  </threadedComment>
  <threadedComment ref="C40" dT="2024-11-14T17:57:10.05" personId="{E151629B-3AEF-4CA2-A236-7533368568F7}" id="{A1DE67B3-D13C-48AC-ABFC-DF09182E46C3}" parentId="{6C7CBAA6-9252-4BB2-8303-DA6080F6C5B9}">
    <text xml:space="preserve">Se agregó narrativa conforme a planeación de cronograma. Sin embargo, considerar que esta actividad puede fusionarse con la anterior, así como su presupuesto. </text>
  </threadedComment>
  <threadedComment ref="E40" dT="2024-10-23T18:52:49.10" personId="{457EDF0A-7A39-4062-BB87-9E4BA581FDD0}" id="{96A8509F-F633-44C7-94C1-039F4AAB4DDB}">
    <text>Generar información e indentificar mecanismos de financiemiento como insumos para la formulación de un Plan de soluciones financieras para empresas comunitarias</text>
  </threadedComment>
  <threadedComment ref="E41" dT="2024-11-12T23:21:49.75" personId="{E151629B-3AEF-4CA2-A236-7533368568F7}" id="{7B0DDDD5-0C8B-427F-9407-C0A787C8586C}">
    <text xml:space="preserve">Revisar factibilidad de fechas. </text>
  </threadedComment>
  <threadedComment ref="G41" dT="2025-01-09T19:49:13.24" personId="{E151629B-3AEF-4CA2-A236-7533368568F7}" id="{0C7E1EEF-38B0-4191-8695-58EAE2F75786}">
    <text xml:space="preserve">Este presupuesto sería parte de SECTUR y se empleará la herramienta de PNUD. </text>
  </threadedComment>
  <threadedComment ref="K41" dT="2025-01-09T19:48:55.00" personId="{E151629B-3AEF-4CA2-A236-7533368568F7}" id="{17B19BA6-741A-43AF-B09F-84B523200C11}">
    <text xml:space="preserve">Este presupuesto sería parte de SECTUR y se empleará la herramienta de PNUD. </text>
  </threadedComment>
  <threadedComment ref="D44" dT="2023-11-06T18:30:15.13" personId="{E151629B-3AEF-4CA2-A236-7533368568F7}" id="{0E46BAAF-8F87-4662-A310-0C79E3968FDA}">
    <text xml:space="preserve">Aquí se mantendrá el porcentaje de convenios para establecer de manera clara cómo se está aportando en la valorización de los servicios, así como el número de alianzas comerciales implementadas. </text>
  </threadedComment>
  <threadedComment ref="C45" dT="2024-10-16T20:03:33.31" personId="{E151629B-3AEF-4CA2-A236-7533368568F7}" id="{E9D9A5BA-9733-431D-A168-B74D62925852}">
    <text>Vinculación en 2025 y difusión en 2026</text>
  </threadedComment>
  <threadedComment ref="E45" dT="2024-11-15T18:39:13.78" personId="{E151629B-3AEF-4CA2-A236-7533368568F7}" id="{02661CDB-2261-4137-959C-12FE0F8D0F3B}">
    <text xml:space="preserve">Revisar factibilidad de fechas. </text>
  </threadedComment>
  <threadedComment ref="E48" dT="2024-11-12T23:21:49.75" personId="{E151629B-3AEF-4CA2-A236-7533368568F7}" id="{56223F5F-D29B-499C-A970-CE28B97A34A6}">
    <text xml:space="preserve">Revisar factibilidad de fechas. </text>
  </threadedComment>
  <threadedComment ref="C49" dT="2024-10-23T20:02:40.25" personId="{457EDF0A-7A39-4062-BB87-9E4BA581FDD0}" id="{84CC09BD-4AD1-4D66-858F-FE9837BCA162}">
    <text>Primero necesitamos la ZDTS. se prodría cambiar por: Formulación de propuesta  para la conformación del órgano gestor de turismo y reglamento interno</text>
  </threadedComment>
  <threadedComment ref="C49" dT="2024-10-29T16:42:21.98" personId="{6D52C2F2-B5EB-4F88-BA73-974472896113}" id="{469D86CB-E25D-4D30-A6CD-B627F21A75F0}" parentId="{84CC09BD-4AD1-4D66-858F-FE9837BCA162}">
    <text>Elaborar la propuesta en coordinación con la nueva administración municipal.</text>
  </threadedComment>
  <threadedComment ref="E49" dT="2024-10-23T19:45:03.98" personId="{457EDF0A-7A39-4062-BB87-9E4BA581FDD0}" id="{4655900F-A016-43BF-B21F-2264CA3D0046}">
    <text>Aún no esta la ZDTS, hay que ajustar fechas</text>
  </threadedComment>
  <threadedComment ref="E49" dT="2024-11-15T18:41:16.20" personId="{E151629B-3AEF-4CA2-A236-7533368568F7}" id="{B839775D-1C0B-4B58-A106-C51255E25475}" parentId="{4655900F-A016-43BF-B21F-2264CA3D0046}">
    <text xml:space="preserve">Revisar propuesta de fecha. </text>
  </threadedComment>
  <threadedComment ref="G58" dT="2024-10-16T20:52:38.63" personId="{E151629B-3AEF-4CA2-A236-7533368568F7}" id="{C676D12B-6AA2-4FF4-84FD-EE86854B3BE4}">
    <text xml:space="preserve">Consultoria persona moral. </text>
  </threadedComment>
  <threadedComment ref="J59" dT="2024-02-16T17:30:08.26" personId="{E151629B-3AEF-4CA2-A236-7533368568F7}" id="{C4844F9C-C6F8-4D0B-8E42-8C5C0BC1F55E}">
    <text>Convenio con CONABIO</text>
  </threadedComment>
  <threadedComment ref="G60" dT="2024-10-17T16:59:10.66" personId="{E151629B-3AEF-4CA2-A236-7533368568F7}" id="{D35FACAE-FA50-489A-8F91-97F83ACA5684}">
    <text>Talleres, reuniones.</text>
  </threadedComment>
  <threadedComment ref="G62" dT="2024-11-01T18:45:51.86" personId="{457EDF0A-7A39-4062-BB87-9E4BA581FDD0}" id="{04DDEF9B-33A2-4721-B392-F18966CBA530}">
    <text>Con esta actividad se atiende Plan de pueblos indígenas y género</text>
  </threadedComment>
  <threadedComment ref="V62" dT="2024-11-22T21:05:42.47" personId="{E151629B-3AEF-4CA2-A236-7533368568F7}" id="{7A977F88-2686-47D7-B0A3-7548C3293287}">
    <text>Impresión de guías para difusión en viajes</text>
  </threadedComment>
  <threadedComment ref="C65" dT="2024-10-23T18:53:51.28" personId="{457EDF0A-7A39-4062-BB87-9E4BA581FDD0}" id="{1746D9FD-E0CE-4989-864F-3C450D1448BA}">
    <text>Incorporar el lanzamiento de una campaña específica para el destino</text>
  </threadedComment>
  <threadedComment ref="C65" dT="2024-11-08T17:26:52.46" personId="{E151629B-3AEF-4CA2-A236-7533368568F7}" id="{568AB145-B3F4-451D-8146-DD733804D7E8}" parentId="{1746D9FD-E0CE-4989-864F-3C450D1448BA}">
    <text xml:space="preserve">De eso sólo me quedaría la duda si la campaña no sería más bien en el componente 4. </text>
  </threadedComment>
  <threadedComment ref="F65" dT="2024-11-15T18:56:12.12" personId="{E151629B-3AEF-4CA2-A236-7533368568F7}" id="{7426FE3C-965A-4800-B506-FF9F12A50C62}">
    <text>Revisar factibilidad de fecha</text>
  </threadedComment>
  <threadedComment ref="C66" dT="2024-10-23T18:55:15.36" personId="{457EDF0A-7A39-4062-BB87-9E4BA581FDD0}" id="{F592661F-FAE4-4513-8806-0EEA258A543D}">
    <text>Especificar que se hará este año, que se tiene programado.</text>
  </threadedComment>
  <threadedComment ref="C66" dT="2024-10-23T18:59:01.66" personId="{457EDF0A-7A39-4062-BB87-9E4BA581FDD0}" id="{3111A302-3AF8-4131-9064-962C52E2BEC8}" parentId="{F592661F-FAE4-4513-8806-0EEA258A543D}">
    <text>Ejemplo dos intercambios entre emprendimientos comunitarios</text>
  </threadedComment>
  <threadedComment ref="C66" dT="2024-11-08T17:32:42.14" personId="{E151629B-3AEF-4CA2-A236-7533368568F7}" id="{B20F550A-A364-44E9-B335-324833F78DD9}" parentId="{F592661F-FAE4-4513-8806-0EEA258A543D}">
    <text xml:space="preserve">De esta actividad no se identificaron acciones especificas en el cronograma. Poner las fechas en las que se espera tener los talleres, eventos, etc. </text>
  </threadedComment>
  <threadedComment ref="E66" dT="2024-11-15T18:56:59.27" personId="{E151629B-3AEF-4CA2-A236-7533368568F7}" id="{95AF88B0-039A-4368-869B-5AAB58BDB684}">
    <text xml:space="preserve">Revisar factibilidad de fechas. </text>
  </threadedComment>
  <threadedComment ref="C67" dT="2024-08-20T22:23:45.78" personId="{E151629B-3AEF-4CA2-A236-7533368568F7}" id="{870483B2-BA31-41FE-A2BC-A55A2CEB5F8B}">
    <text xml:space="preserve">Este año se llegarían a 4 empresas aproximadamente, por lo que la meta del año pasado baja de 20 a 16 empresas. </text>
  </threadedComment>
  <threadedComment ref="C68" dT="2024-08-20T22:41:56.97" personId="{E151629B-3AEF-4CA2-A236-7533368568F7}" id="{5A1E5D95-D193-40AB-85EF-982519562A94}">
    <text xml:space="preserve">Revisar cuadro de empresas comunitarias en reunión de seguimiento. </text>
  </threadedComment>
  <threadedComment ref="C68" dT="2024-10-23T18:56:55.24" personId="{457EDF0A-7A39-4062-BB87-9E4BA581FDD0}" id="{B1066394-CD9E-4BBD-B563-B9E6BF89AFC5}" parentId="{5A1E5D95-D193-40AB-85EF-982519562A94}">
    <text>Que actividades o productos enlistar, para poder medir</text>
  </threadedComment>
  <threadedComment ref="C68" dT="2024-10-23T19:16:16.52" personId="{457EDF0A-7A39-4062-BB87-9E4BA581FDD0}" id="{82753241-B926-40E1-BF9D-64AA89D254E4}" parentId="{5A1E5D95-D193-40AB-85EF-982519562A94}">
    <text>Retomar lo que establecimos en el cronograma: Identificar emprendimientos comunitarios potenciales, desarrollar planes de negocios de 4 emprendimientos, integrar criterios de conservación de la biodiversidad en 5 emprendimientos</text>
  </threadedComment>
  <threadedComment ref="C68" dT="2024-10-23T19:31:25.04" personId="{457EDF0A-7A39-4062-BB87-9E4BA581FDD0}" id="{A3635083-DCDC-4CD4-A78C-58E1FD15CE4A}" parentId="{5A1E5D95-D193-40AB-85EF-982519562A94}">
    <text>Identificar el nivel de madurez de los emprendimientos.
Convenios de colaboración con isntutuciones estatales para el fortalecimiento de emprendimientos</text>
  </threadedComment>
  <threadedComment ref="C68" dT="2024-11-08T17:59:46.04" personId="{E151629B-3AEF-4CA2-A236-7533368568F7}" id="{7BCFF1ED-7E74-477A-A5BB-EA856C7AE55F}" parentId="{5A1E5D95-D193-40AB-85EF-982519562A94}">
    <text xml:space="preserve">Esta actividad de acuerdo al cronograma se encuentra de manera continua para el tiempo que resta del proyecto. </text>
  </threadedComment>
  <threadedComment ref="G69" dT="2024-11-08T18:00:50.45" personId="{E151629B-3AEF-4CA2-A236-7533368568F7}" id="{C1287BE6-C751-44B4-91BE-10F33C578C1F}">
    <text>¿A qué se refieren las celdas resaltadas por el equipo de ASK en su POA enviado a UCP?</text>
  </threadedComment>
  <threadedComment ref="C71" dT="2024-10-23T18:57:41.00" personId="{457EDF0A-7A39-4062-BB87-9E4BA581FDD0}" id="{50E8CB71-38F2-4AB3-8081-4D529BE8A24A}">
    <text>Implementar al menos tres acciones en el marco de la EATSBO</text>
  </threadedComment>
  <threadedComment ref="C71" dT="2024-11-15T22:29:48.76" personId="{E151629B-3AEF-4CA2-A236-7533368568F7}" id="{354F994E-EB28-48B0-8D2D-7F61184F4270}" parentId="{50E8CB71-38F2-4AB3-8081-4D529BE8A24A}">
    <text>Definición de acciones que realizará el equipo sobre la EATSBO</text>
  </threadedComment>
  <threadedComment ref="C72" dT="2024-11-15T22:31:54.69" personId="{E151629B-3AEF-4CA2-A236-7533368568F7}" id="{02C7BD97-666E-4907-B754-3CB656468E50}">
    <text xml:space="preserve">Actividades conforme al cronograma. </text>
  </threadedComment>
  <threadedComment ref="C73" dT="2024-11-15T22:34:59.11" personId="{E151629B-3AEF-4CA2-A236-7533368568F7}" id="{CA314D9D-ACE3-4DBA-B8A3-045A23F956C2}">
    <text>Especificar la meta para el presente año.</text>
  </threadedComment>
  <threadedComment ref="E74" dT="2024-11-15T22:38:18.22" personId="{E151629B-3AEF-4CA2-A236-7533368568F7}" id="{8F7531AB-8C2B-4040-9E0A-A2B160EBE5CD}">
    <text>Revisar factibilidad de fechas</text>
  </threadedComment>
  <threadedComment ref="C75" dT="2024-10-23T19:04:43.88" personId="{457EDF0A-7A39-4062-BB87-9E4BA581FDD0}" id="{2E0854E5-0ADE-456A-A64B-7B3FE4296C2F}">
    <text>Sugiero ajustar la redacción para no estar repitiendo,  ser específicos y poder medir. Ejemplo: Implementar el programa de educación ambiental en al menos cinco comunidades del destino</text>
  </threadedComment>
  <threadedComment ref="C75" dT="2024-11-15T22:40:59.49" personId="{E151629B-3AEF-4CA2-A236-7533368568F7}" id="{832721C1-AE14-4A05-BC6A-DF7C08214221}" parentId="{2E0854E5-0ADE-456A-A64B-7B3FE4296C2F}">
    <text xml:space="preserve">Desglosar por trimestre lo que se hará en el año. </text>
  </threadedComment>
  <threadedComment ref="E75" dT="2024-11-15T22:39:05.84" personId="{E151629B-3AEF-4CA2-A236-7533368568F7}" id="{89C6B375-1981-4307-99A8-5C496C2C8AF9}">
    <text>Revisar factibilidad de las fechas.</text>
  </threadedComment>
  <threadedComment ref="C76" dT="2024-10-23T19:06:15.22" personId="{457EDF0A-7A39-4062-BB87-9E4BA581FDD0}" id="{62B0F27C-BC11-4C91-B116-3A3408D31E9B}">
    <text>especificar el como y la meta, por ejemplo: identificar el rol de las mujeres en todos los emprendimientos comunitarios e impelentar un proceso formativo dirigido a mujeres en materia de administración de proyecto</text>
  </threadedComment>
  <threadedComment ref="C76" dT="2024-11-15T22:40:54.10" personId="{E151629B-3AEF-4CA2-A236-7533368568F7}" id="{9123D663-CCE5-404B-9870-486320E330BD}" parentId="{62B0F27C-BC11-4C91-B116-3A3408D31E9B}">
    <text xml:space="preserve">Desglosar por trimestre lo que se hará en el año. </text>
  </threadedComment>
  <threadedComment ref="E78" dT="2024-11-15T22:42:57.31" personId="{E151629B-3AEF-4CA2-A236-7533368568F7}" id="{4A8EA023-981B-4C83-9664-72B8261E0075}">
    <text>¿Qué significan estas celdas resaltadas por el equipo de ISLA?</text>
  </threadedComment>
  <threadedComment ref="C80" dT="2025-01-09T21:23:12.25" personId="{E151629B-3AEF-4CA2-A236-7533368568F7}" id="{B1654FD9-7CE9-44ED-A16B-A5C7BAB833B1}">
    <text xml:space="preserve">Agregada por ISLA en última versión de POA 2025. </text>
  </threadedComment>
  <threadedComment ref="C83" dT="2024-11-11T15:57:20.80" personId="{E151629B-3AEF-4CA2-A236-7533368568F7}" id="{1A6D204B-2725-4F73-A403-352A09A5CA80}">
    <text xml:space="preserve">Describir cada uno de los ranchos y desglosar por fases.  </text>
  </threadedComment>
  <threadedComment ref="E84" dT="2024-11-08T22:25:14.17" personId="{E151629B-3AEF-4CA2-A236-7533368568F7}" id="{91D2755B-CE29-46E8-98C5-9E53B774948A}">
    <text xml:space="preserve">Si esta actividad está proyectada para 2026, no sería conveniente retomarla en el POA 2025, ya que no se le daría seguimiento, ¿el presupuesto asignado corresponde a 2025 o 2026? De no realizarse en 2025 quitarlo de este POA. </text>
  </threadedComment>
  <threadedComment ref="C85" dT="2025-01-09T21:22:33.99" personId="{E151629B-3AEF-4CA2-A236-7533368568F7}" id="{7C44CC8A-4A99-4323-A9FD-AC589517D8EE}">
    <text xml:space="preserve">Agregada por ISLA en última versión de POA 2025. </text>
  </threadedComment>
  <threadedComment ref="E87" dT="2024-11-15T22:46:11.59" personId="{E151629B-3AEF-4CA2-A236-7533368568F7}" id="{157B0A17-15E5-497C-BFCA-8F8195E20EB4}">
    <text xml:space="preserve">Revisar fechas para ajustar tiempos en caso de ser necesario. </text>
  </threadedComment>
  <threadedComment ref="E87" dT="2025-01-09T21:24:10.32" personId="{E151629B-3AEF-4CA2-A236-7533368568F7}" id="{FB05B4D2-02C7-47D1-B855-25D9C6BEAF8B}" parentId="{157B0A17-15E5-497C-BFCA-8F8195E20EB4}">
    <text>Se ajustó fecha en última versión de POA 2025.</text>
  </threadedComment>
  <threadedComment ref="C88" dT="2024-11-11T16:02:38.96" personId="{E151629B-3AEF-4CA2-A236-7533368568F7}" id="{59EEF1DA-4C28-4CCB-875E-6B4B0956BD48}">
    <text xml:space="preserve">Desglosar por fases para el seguimiento. </text>
  </threadedComment>
  <threadedComment ref="B89" dT="2024-11-15T22:49:42.20" personId="{E151629B-3AEF-4CA2-A236-7533368568F7}" id="{110148BD-2926-440A-B4DD-F6ED62E683EE}">
    <text xml:space="preserve">Revisar periodo de monitoreo y ajustar fechas en caso de ser necesario. </text>
  </threadedComment>
  <threadedComment ref="C94" dT="2024-10-30T18:40:54.74" personId="{E151629B-3AEF-4CA2-A236-7533368568F7}" id="{68F63A74-BA93-46B7-9EC9-7A634069FB73}">
    <text xml:space="preserve">Se propone complementar esta actividad con el estudio sobre metodologías comparativas de restauración. </text>
  </threadedComment>
  <threadedComment ref="C97" dT="2025-01-09T21:26:41.09" personId="{E151629B-3AEF-4CA2-A236-7533368568F7}" id="{9BD76B14-D5F2-4863-9063-160165DD2E49}">
    <text>Actividad agregada desde última propuesta de POA 2025 de ISLA</text>
  </threadedComment>
  <threadedComment ref="C99" dT="2024-11-15T22:54:07.85" personId="{E151629B-3AEF-4CA2-A236-7533368568F7}" id="{EAEBFE1A-F8E1-40BA-BC92-008226AF091B}">
    <text>Revisar propuesta de meses de implementación de cada actividad</text>
  </threadedComment>
  <threadedComment ref="C100" dT="2024-11-15T22:54:27.84" personId="{E151629B-3AEF-4CA2-A236-7533368568F7}" id="{83E54076-6ADB-46B1-97A1-A519A44C62AD}">
    <text>Revisar propuesta de meses de implementación de cada actividad</text>
  </threadedComment>
  <threadedComment ref="C102" dT="2024-11-11T17:27:13.21" personId="{E151629B-3AEF-4CA2-A236-7533368568F7}" id="{27253A47-9619-4614-BBD5-1E257D5CAC79}">
    <text xml:space="preserve">Se deberá contemplar al menos 3,000USD ya que no se planeo presupuesto para esta actividad. </text>
  </threadedComment>
  <threadedComment ref="C105" dT="2024-11-20T16:10:48.83" personId="{E151629B-3AEF-4CA2-A236-7533368568F7}" id="{F2A2A375-4684-4F5E-86CE-97FBE317C7B4}">
    <text>Revisar redacción propuesta.</text>
  </threadedComment>
  <threadedComment ref="G105" dT="2024-11-20T16:13:49.24" personId="{E151629B-3AEF-4CA2-A236-7533368568F7}" id="{CD3247F0-6BB0-452E-B7D2-DDA41302A003}">
    <text>¿No será necesaria la participación de un consultor local para el diagnóstico?</text>
  </threadedComment>
  <threadedComment ref="E106" dT="2024-11-20T16:17:05.34" personId="{E151629B-3AEF-4CA2-A236-7533368568F7}" id="{A3E7169F-D06B-45AC-8CD0-DB8366C0C09C}">
    <text>Revisar fechas, en teoría el Programa de Manejo de la Zona no podría realizarse sino una vez que se haya decretado la Zona</text>
  </threadedComment>
  <threadedComment ref="C108" dT="2024-11-20T16:20:46.87" personId="{E151629B-3AEF-4CA2-A236-7533368568F7}" id="{A3AABF71-D766-49C4-A5C8-8FFB6E1F7299}">
    <text xml:space="preserve">Se proponen las siguientes actividades para que se encuentren más aterrizadas y específicas: 
- Alianza para el monitoreo de corales en colaboración con CONANP. 
- Capacitación para el avistamiento de mamíferos marinos. 
- Capacitación y sensibilización de prestadores de servicios turísticos que trabajan en zonas arrecifales. </text>
  </threadedComment>
  <threadedComment ref="E112" dT="2024-11-20T16:26:34.25" personId="{E151629B-3AEF-4CA2-A236-7533368568F7}" id="{8EB7283C-E143-4FBC-A121-3EF771C5B3E5}">
    <text xml:space="preserve">Se propone modificar para julio 2025. </text>
  </threadedComment>
  <threadedComment ref="C120" dT="2024-10-21T17:55:00.50" personId="{E151629B-3AEF-4CA2-A236-7533368568F7}" id="{1672ADFE-7F11-4AB7-B3AB-3113A575D12F}">
    <text xml:space="preserve">Esta actividad se refiere a la difusión de los productos y resultados del proyecto y se realizará en colaboración con la especialista en comunicación de UCP. </text>
  </threadedComment>
  <threadedComment ref="C121" dT="2024-10-21T17:54:38.71" personId="{E151629B-3AEF-4CA2-A236-7533368568F7}" id="{C7535F22-AFF0-48B3-9115-AF53A2732171}">
    <text>Actividad en coordinación con la especialista de comunicación para difundir las acciones del proyecto conforme a la imagen corporativa.</text>
  </threadedComment>
  <threadedComment ref="C122" dT="2024-10-23T19:02:09.83" personId="{E151629B-3AEF-4CA2-A236-7533368568F7}" id="{A16E28F1-6A07-41DD-8BA1-9377B2642AD7}">
    <text xml:space="preserve">Revisar factibilidad de la actividad, y opción de que en primera instancia para definir el alcance y la estrategia de comunicación se realicen talleres con Secretarías locales y con socios. </text>
  </threadedComment>
  <threadedComment ref="C127" dT="2024-10-24T19:50:14.00" personId="{E151629B-3AEF-4CA2-A236-7533368568F7}" id="{83FF76CE-CE81-4D7F-ADFA-CEAADAECB5EC}">
    <text xml:space="preserve">Actividad entre la especialista en comunicación y la especialista en gestión de conocimiento. </text>
  </threadedComment>
  <threadedComment ref="C129" dT="2024-10-18T20:39:49.98" personId="{E151629B-3AEF-4CA2-A236-7533368568F7}" id="{D2651588-9C32-4A70-9C65-239AA7EF2F92}">
    <text xml:space="preserve">Esta actividad se refiere a la difusión de los productos y resultados del proyecto y se realizará en colaboración con la especialista en comunicación de UCP. </text>
  </threadedComment>
  <threadedComment ref="C130" dT="2024-10-18T20:32:05.03" personId="{E151629B-3AEF-4CA2-A236-7533368568F7}" id="{7C35B0D7-55FC-4ACC-A664-2470AB8F66EC}">
    <text>Actividad en coordinación con la especialista de comunicación para difundir las acciones del proyecto conforme a la imagen corporativa.</text>
  </threadedComment>
  <threadedComment ref="C130" dT="2024-10-23T19:07:13.14" personId="{457EDF0A-7A39-4062-BB87-9E4BA581FDD0}" id="{AE2D8030-8DD8-4A5E-BE57-BA8426D9C04D}" parentId="{7C35B0D7-55FC-4ACC-A664-2470AB8F66EC}">
    <text xml:space="preserve">Sugiero establecer una meta para medir algo, </text>
  </threadedComment>
  <threadedComment ref="C130" dT="2024-11-08T18:13:00.55" personId="{E151629B-3AEF-4CA2-A236-7533368568F7}" id="{4566168E-F482-4742-ABEB-FB1CBE246830}" parentId="{7C35B0D7-55FC-4ACC-A664-2470AB8F66EC}">
    <text xml:space="preserve">Identificar al menos 2 foros o días relevantes en los que ya se tiene conocimiento que participarán para tenerlo mapeado y también para que pudiera tenerlo en mente Ameyalli para apoyarles y vincular al proyecto de acuerdo a la estrategia de comunicación. </text>
  </threadedComment>
  <threadedComment ref="C131" dT="2024-10-21T23:31:06.04" personId="{E151629B-3AEF-4CA2-A236-7533368568F7}" id="{2F655812-22B9-4832-8D14-224A8CD7858E}">
    <text>Actividad en coordinación con la especialista de comunicación para difundir las acciones del proyecto conforme a la imagen corporativa.</text>
  </threadedComment>
  <threadedComment ref="C131" dT="2024-10-23T19:07:52.71" personId="{457EDF0A-7A39-4062-BB87-9E4BA581FDD0}" id="{79A48B02-A664-4051-B443-C2B2B93E5872}" parentId="{2F655812-22B9-4832-8D14-224A8CD7858E}">
    <text>especificar alcance, por ejemplo a nivel del destino o en el estado de Quintana Roo</text>
  </threadedComment>
  <threadedComment ref="G131" dT="2024-11-20T16:43:00.66" personId="{E151629B-3AEF-4CA2-A236-7533368568F7}" id="{8A89571F-4043-479E-9BCB-0CC4DEF7C5CD}">
    <text xml:space="preserve">El subrayado viene de ASK, especificar por qué se encuentra resaltado. </text>
  </threadedComment>
  <threadedComment ref="C132" dT="2024-10-23T19:08:55.40" personId="{457EDF0A-7A39-4062-BB87-9E4BA581FDD0}" id="{AC21CAA2-B090-43DC-BD75-D15382CBD2E8}">
    <text>Reunión presencial entre socios y y aliados  para compartir experiencias y alinear procesos</text>
  </threadedComment>
  <threadedComment ref="G133" dT="2024-11-08T18:15:53.22" personId="{E151629B-3AEF-4CA2-A236-7533368568F7}" id="{BD21EC88-8D95-4F45-A808-45E134A97B02}">
    <text xml:space="preserve">Conforme lo que hemos revisado de las Políticas del GEF sobre el ciclo de programas y proyectos, esta actividad se topa a la cantidad máxima que tenían programada en la línea presupuestaria de viajes para el componente 4, la cual son 9,000 USD o, en su defecto, el saldo remanente en caso de que ya se haya utilizado presupuesto en esta línea presupuestaria. </text>
  </threadedComment>
  <threadedComment ref="C134" dT="2024-10-23T19:10:13.86" personId="{457EDF0A-7A39-4062-BB87-9E4BA581FDD0}" id="{6FFE95F6-F957-47A1-8E1F-884D1B2F0B02}">
    <text>especificar los productos de este año</text>
  </threadedComment>
  <threadedComment ref="C136" dT="2024-11-11T16:17:09.38" personId="{E151629B-3AEF-4CA2-A236-7533368568F7}" id="{6CED61D4-D569-476A-AE81-BD555AB866AA}">
    <text xml:space="preserve">Mencionar días y foros relevantes en los que participarían. Esta actividad se alineará a la estrategia de comunicación del proyecto. </text>
  </threadedComment>
  <threadedComment ref="C138" dT="2024-11-11T16:19:35.49" personId="{E151629B-3AEF-4CA2-A236-7533368568F7}" id="{DF6B4DB6-CE31-4176-8824-7582116BA817}">
    <text>Revisar si no será necesario presupuesto para viajes en esta actividad.</text>
  </threadedComment>
  <threadedComment ref="G139" dT="2024-11-11T17:27:36.33" personId="{E151629B-3AEF-4CA2-A236-7533368568F7}" id="{37750452-9EB0-4829-BDA2-78B0C40909C8}">
    <text>¿Este presupuesto no será el que se debería contemplar en la actividad de arriba?</text>
  </threadedComment>
  <threadedComment ref="E140" dT="2024-10-31T19:26:02.48" personId="{E151629B-3AEF-4CA2-A236-7533368568F7}" id="{81FD6390-00FA-4182-9F26-7B7D44BB7EE1}">
    <text xml:space="preserve">Revisar nuevas propuestas de fechas para este coloquio. </text>
  </threadedComment>
  <threadedComment ref="C141" dT="2024-11-11T16:20:39.59" personId="{E151629B-3AEF-4CA2-A236-7533368568F7}" id="{17AA61AC-2DEE-469C-BDB3-FD602E6C7681}">
    <text xml:space="preserve">Revisar si no será necesario presupuestar monto para publicaciones. </text>
  </threadedComment>
  <threadedComment ref="G142" dT="2024-11-12T17:27:06.29" personId="{E151629B-3AEF-4CA2-A236-7533368568F7}" id="{DCF6F79C-E923-4A42-910E-ACF892A7D204}">
    <text xml:space="preserve">No se destinaron recursos para esta publicación. Revisar si no será necesario destinar presupuesto para esta actividad. </text>
  </threadedComment>
  <threadedComment ref="C143" dT="2024-01-05T23:44:14.92" personId="{E151629B-3AEF-4CA2-A236-7533368568F7}" id="{57F467CB-F219-47F8-ADAE-F545A1E45E56}">
    <text>Esta actividad se refiere a la difusión de los productos y resultados del proyecto y se realizará en colaboración con la especialista en comunicación de UCP</text>
  </threadedComment>
  <threadedComment ref="C143" dT="2024-10-23T20:41:19.83" personId="{457EDF0A-7A39-4062-BB87-9E4BA581FDD0}" id="{F6967869-9C40-48C0-9D0C-AB700BB67290}" parentId="{57F467CB-F219-47F8-ADAE-F545A1E45E56}">
    <text>Aui se puede mencionar : en coordinación con la Secretaría de Tursimo del Estado impulsar la campaña de productos turisticos y biodiversidad de la costa de Oaxaca</text>
  </threadedComment>
  <threadedComment ref="C143" dT="2024-10-29T16:55:22.34" personId="{6D52C2F2-B5EB-4F88-BA73-974472896113}" id="{0B792CAB-FEDC-4F37-BB47-7FF8DAD73945}" parentId="{57F467CB-F219-47F8-ADAE-F545A1E45E56}">
    <text>Sumar actores locales como la CONANP,  y otras secretarias como SEDECO, SEMAEDESO, MUJERES y Pueblos Indígenas, asi como ONGS.</text>
  </threadedComment>
  <threadedComment ref="C143" dT="2024-11-20T16:48:00.87" personId="{E151629B-3AEF-4CA2-A236-7533368568F7}" id="{62267EAF-34B1-4C9B-999A-AEC61A1B58FD}" parentId="{57F467CB-F219-47F8-ADAE-F545A1E45E56}">
    <text>Mencionar directamente en la actividad las vinculaciones con las instituciones.</text>
  </threadedComment>
  <threadedComment ref="C144" dT="2024-10-18T23:09:53.13" personId="{E151629B-3AEF-4CA2-A236-7533368568F7}" id="{2C5642C3-0ECB-4B00-AC0B-01918A20425B}">
    <text>Actividad en coordinación con la especialista de comunicación para difundir las acciones del proyecto conforme a la imagen corporativa.</text>
  </threadedComment>
  <threadedComment ref="C144" dT="2024-10-23T20:41:54.16" personId="{457EDF0A-7A39-4062-BB87-9E4BA581FDD0}" id="{C4BADABB-FE73-4DBD-A2A4-6A0FD082DB38}" parentId="{2C5642C3-0ECB-4B00-AC0B-01918A20425B}">
    <text>Hay que identificar los días importantes y nombrarlos para tener referencte de medición</text>
  </threadedComment>
  <threadedComment ref="C144" dT="2024-10-29T16:56:50.84" personId="{6D52C2F2-B5EB-4F88-BA73-974472896113}" id="{AF51975C-10FE-41D1-BD38-78EDDAEF1778}" parentId="{2C5642C3-0ECB-4B00-AC0B-01918A20425B}">
    <text>Elaboran un plan de comunicación con base a fechas, así como a materiales  de contenido a generar,</text>
  </threadedComment>
  <threadedComment ref="C144" dT="2024-10-31T01:22:07.85" personId="{539A70A5-C73F-415B-8847-E10DC7C5FB21}" id="{50AB65FD-8B41-428F-AD86-CF078564AAC4}" parentId="{2C5642C3-0ECB-4B00-AC0B-01918A20425B}">
    <text>Adicionalmente se estan construyendo webinarios que abonen a esta actividad</text>
  </threadedComment>
  <threadedComment ref="C144" dT="2024-11-20T16:47:33.71" personId="{E151629B-3AEF-4CA2-A236-7533368568F7}" id="{9A4A8E0F-0A60-4275-ABCA-9A3E31915002}" parentId="{2C5642C3-0ECB-4B00-AC0B-01918A20425B}">
    <text xml:space="preserve">Mencionar en la actividad los días y foros relevantes que ya se tienen mapeados. </text>
  </threadedComment>
  <threadedComment ref="C145" dT="2024-10-23T20:43:00.43" personId="{457EDF0A-7A39-4062-BB87-9E4BA581FDD0}" id="{BAD818D7-12F8-4CE9-B532-B6220B7C3DDF}">
    <text xml:space="preserve">Un intercambio presencial entre socios para compartir experiencias, productos y alinear procesos </text>
  </threadedComment>
  <threadedComment ref="C146" dT="2024-03-13T02:15:52.40" personId="{AB861561-EFBD-478F-B5C8-B690349AC46F}" id="{C416E707-8B7F-4A4A-AB7F-4EC0F5BA0BE8}">
    <text>ACCIONES DE LA UCP (ESPECIALISTA DE GESTION DE CONOCIMIENTO)</text>
  </threadedComment>
  <threadedComment ref="C146" dT="2024-10-23T20:44:24.49" personId="{457EDF0A-7A39-4062-BB87-9E4BA581FDD0}" id="{3D848E33-C1D1-4D6E-A963-5DEDE840AE9F}" parentId="{C416E707-8B7F-4A4A-AB7F-4EC0F5BA0BE8}">
    <text>Participar en la comunidad de aprendizaje, cuando menos en tres webinars</text>
  </threadedComment>
  <threadedComment ref="G146" dT="2024-11-20T16:49:03.41" personId="{E151629B-3AEF-4CA2-A236-7533368568F7}" id="{988C4217-2A49-4975-8BBF-857AA53E961C}">
    <text>Revisar si es necesario tanto presupuesto para esta actividad o ¿qué se espera realizar aquí?</text>
  </threadedComment>
  <threadedComment ref="G147" dT="2024-11-20T16:50:02.59" personId="{E151629B-3AEF-4CA2-A236-7533368568F7}" id="{6C805527-7946-4135-9104-DE5389CDD4E7}">
    <text>Revisar si es necesario tanto presupuesto para esta actividad o ¿qué se espera realizar aquí?</text>
  </threadedComment>
</ThreadedComments>
</file>

<file path=xl/threadedComments/threadedComment4.xml><?xml version="1.0" encoding="utf-8"?>
<ThreadedComments xmlns="http://schemas.microsoft.com/office/spreadsheetml/2018/threadedcomments" xmlns:x="http://schemas.openxmlformats.org/spreadsheetml/2006/main">
  <threadedComment ref="C85" dT="2025-01-10T00:19:35.77" personId="{E151629B-3AEF-4CA2-A236-7533368568F7}" id="{81A5918B-4145-43D4-AF66-DAFF5C6B2A46}">
    <text xml:space="preserve">En proceso de análisis.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308BE-C0AE-45EC-9A18-0BB63272BDB0}">
  <dimension ref="A1:AC153"/>
  <sheetViews>
    <sheetView topLeftCell="A34" zoomScale="115" zoomScaleNormal="115" workbookViewId="0">
      <selection activeCell="G38" sqref="G38"/>
    </sheetView>
  </sheetViews>
  <sheetFormatPr baseColWidth="10" defaultColWidth="11.54296875" defaultRowHeight="14" x14ac:dyDescent="0.35"/>
  <cols>
    <col min="1" max="1" width="13.26953125" style="4" customWidth="1"/>
    <col min="2" max="2" width="16.453125" style="3" customWidth="1"/>
    <col min="3" max="3" width="45.54296875" style="3" customWidth="1"/>
    <col min="4" max="4" width="13.54296875" style="3" customWidth="1"/>
    <col min="5" max="5" width="12" style="116" customWidth="1"/>
    <col min="6" max="6" width="12.54296875" style="116" customWidth="1"/>
    <col min="7" max="7" width="12.453125" style="117" customWidth="1"/>
    <col min="8" max="8" width="12" style="116" bestFit="1" customWidth="1"/>
    <col min="9" max="9" width="1.1796875" style="118" customWidth="1"/>
    <col min="10" max="10" width="12.453125" style="87" customWidth="1"/>
    <col min="11" max="11" width="14.26953125" style="87" customWidth="1"/>
    <col min="12" max="12" width="13.1796875" style="87" customWidth="1"/>
    <col min="13" max="13" width="11.81640625" style="87" customWidth="1"/>
    <col min="14" max="14" width="13.54296875" style="87" bestFit="1" customWidth="1"/>
    <col min="15" max="15" width="12.26953125" style="87" customWidth="1"/>
    <col min="16" max="16" width="13.81640625" style="87" customWidth="1"/>
    <col min="17" max="17" width="17.453125" style="87" customWidth="1"/>
    <col min="18" max="18" width="13.7265625" style="87" customWidth="1"/>
    <col min="19" max="19" width="11.1796875" style="87" bestFit="1" customWidth="1"/>
    <col min="20" max="20" width="14.81640625" style="87" customWidth="1"/>
    <col min="21" max="22" width="17.453125" style="87" customWidth="1"/>
    <col min="23" max="23" width="13.453125" style="87" customWidth="1"/>
    <col min="24" max="24" width="13.26953125" style="87" customWidth="1"/>
    <col min="25" max="25" width="14.81640625" style="14" customWidth="1"/>
    <col min="26" max="16384" width="11.54296875" style="14"/>
  </cols>
  <sheetData>
    <row r="1" spans="1:24" s="1" customFormat="1" ht="15.5" x14ac:dyDescent="0.35">
      <c r="B1" s="2" t="s">
        <v>0</v>
      </c>
      <c r="C1" s="3"/>
      <c r="D1" s="3"/>
      <c r="E1" s="4"/>
      <c r="F1" s="4"/>
      <c r="G1" s="5"/>
      <c r="H1" s="4"/>
      <c r="I1" s="6"/>
      <c r="J1" s="7"/>
      <c r="K1" s="7"/>
      <c r="L1" s="7"/>
      <c r="M1" s="7"/>
      <c r="N1" s="7"/>
      <c r="O1" s="7"/>
      <c r="P1" s="7"/>
      <c r="Q1" s="7"/>
      <c r="R1" s="7"/>
      <c r="S1" s="7"/>
      <c r="T1" s="7"/>
      <c r="U1" s="7"/>
      <c r="V1" s="7"/>
      <c r="W1" s="7"/>
      <c r="X1" s="7"/>
    </row>
    <row r="2" spans="1:24" ht="23" x14ac:dyDescent="0.35">
      <c r="A2" s="8" t="s">
        <v>1</v>
      </c>
      <c r="B2" s="8"/>
      <c r="C2" s="163"/>
      <c r="D2" s="163"/>
      <c r="E2" s="9"/>
      <c r="F2" s="9"/>
      <c r="G2" s="10"/>
      <c r="H2" s="11"/>
      <c r="I2" s="12"/>
      <c r="J2" s="11"/>
      <c r="K2" s="13"/>
      <c r="L2" s="13"/>
      <c r="M2" s="13"/>
      <c r="N2" s="13"/>
      <c r="O2" s="13"/>
      <c r="P2" s="11"/>
      <c r="Q2" s="11"/>
      <c r="R2" s="11"/>
      <c r="S2" s="11"/>
      <c r="T2" s="11"/>
      <c r="U2" s="11"/>
      <c r="V2" s="11"/>
      <c r="W2" s="11"/>
      <c r="X2" s="11"/>
    </row>
    <row r="3" spans="1:24" s="15" customFormat="1" ht="10" x14ac:dyDescent="0.35">
      <c r="C3" s="16"/>
      <c r="D3" s="16"/>
      <c r="E3" s="17" t="s">
        <v>2</v>
      </c>
      <c r="F3" s="18"/>
      <c r="G3" s="17" t="s">
        <v>3</v>
      </c>
      <c r="H3" s="18"/>
      <c r="I3" s="19"/>
      <c r="J3" s="20"/>
      <c r="K3" s="21"/>
      <c r="L3" s="22"/>
      <c r="M3" s="22"/>
      <c r="N3" s="22"/>
      <c r="O3" s="22"/>
      <c r="P3" s="22"/>
      <c r="Q3" s="22"/>
      <c r="R3" s="22"/>
      <c r="S3" s="22"/>
      <c r="T3" s="22"/>
      <c r="U3" s="22"/>
      <c r="V3" s="22"/>
      <c r="W3" s="22"/>
      <c r="X3" s="23"/>
    </row>
    <row r="4" spans="1:24" s="15" customFormat="1" ht="36" x14ac:dyDescent="0.35">
      <c r="A4" s="24" t="s">
        <v>4</v>
      </c>
      <c r="B4" s="24" t="s">
        <v>5</v>
      </c>
      <c r="C4" s="25" t="s">
        <v>6</v>
      </c>
      <c r="D4" s="25" t="s">
        <v>7</v>
      </c>
      <c r="E4" s="26" t="s">
        <v>8</v>
      </c>
      <c r="F4" s="26" t="s">
        <v>9</v>
      </c>
      <c r="G4" s="27" t="s">
        <v>10</v>
      </c>
      <c r="H4" s="28" t="s">
        <v>11</v>
      </c>
      <c r="I4" s="19"/>
      <c r="J4" s="29" t="s">
        <v>12</v>
      </c>
      <c r="K4" s="30" t="s">
        <v>13</v>
      </c>
      <c r="L4" s="30" t="s">
        <v>14</v>
      </c>
      <c r="M4" s="30" t="s">
        <v>15</v>
      </c>
      <c r="N4" s="30" t="s">
        <v>16</v>
      </c>
      <c r="O4" s="30" t="s">
        <v>17</v>
      </c>
      <c r="P4" s="30" t="s">
        <v>18</v>
      </c>
      <c r="Q4" s="30" t="s">
        <v>19</v>
      </c>
      <c r="R4" s="30" t="s">
        <v>20</v>
      </c>
      <c r="S4" s="30" t="s">
        <v>21</v>
      </c>
      <c r="T4" s="30" t="s">
        <v>22</v>
      </c>
      <c r="U4" s="30" t="s">
        <v>23</v>
      </c>
      <c r="V4" s="30" t="s">
        <v>24</v>
      </c>
      <c r="W4" s="30" t="s">
        <v>25</v>
      </c>
      <c r="X4" s="30" t="s">
        <v>26</v>
      </c>
    </row>
    <row r="5" spans="1:24" ht="85.5" customHeight="1" x14ac:dyDescent="0.35">
      <c r="A5" s="434" t="s">
        <v>27</v>
      </c>
      <c r="B5" s="431" t="s">
        <v>28</v>
      </c>
      <c r="C5" s="208" t="s">
        <v>96</v>
      </c>
      <c r="D5" s="39" t="s">
        <v>29</v>
      </c>
      <c r="E5" s="130">
        <v>45443</v>
      </c>
      <c r="F5" s="130">
        <v>45688</v>
      </c>
      <c r="G5" s="131">
        <f t="shared" ref="G5" si="0">SUM(J5:X5)</f>
        <v>24000</v>
      </c>
      <c r="H5" s="132"/>
      <c r="I5" s="12"/>
      <c r="J5" s="131"/>
      <c r="K5" s="131">
        <v>24000</v>
      </c>
      <c r="L5" s="131"/>
      <c r="M5" s="131"/>
      <c r="N5" s="131"/>
      <c r="O5" s="131"/>
      <c r="P5" s="131"/>
      <c r="Q5" s="131"/>
      <c r="R5" s="131"/>
      <c r="S5" s="131"/>
      <c r="T5" s="131"/>
      <c r="U5" s="131"/>
      <c r="V5" s="131"/>
      <c r="W5" s="131"/>
      <c r="X5" s="131"/>
    </row>
    <row r="6" spans="1:24" ht="42" customHeight="1" x14ac:dyDescent="0.25">
      <c r="A6" s="434"/>
      <c r="B6" s="431"/>
      <c r="C6" s="119" t="s">
        <v>97</v>
      </c>
      <c r="D6" s="39" t="s">
        <v>98</v>
      </c>
      <c r="E6" s="130">
        <v>45717</v>
      </c>
      <c r="F6" s="130">
        <v>45899</v>
      </c>
      <c r="G6" s="131">
        <f t="shared" ref="G6:G17" si="1">SUM(J6:X6)</f>
        <v>30000</v>
      </c>
      <c r="H6" s="142"/>
      <c r="I6" s="170"/>
      <c r="J6" s="169"/>
      <c r="K6" s="131">
        <v>30000</v>
      </c>
      <c r="L6" s="169"/>
      <c r="M6" s="169"/>
      <c r="N6" s="169"/>
      <c r="O6" s="169"/>
      <c r="P6" s="169"/>
      <c r="Q6" s="169"/>
      <c r="R6" s="169"/>
      <c r="S6" s="169"/>
      <c r="T6" s="169"/>
      <c r="U6" s="169"/>
      <c r="V6" s="169"/>
      <c r="W6" s="169"/>
      <c r="X6" s="131"/>
    </row>
    <row r="7" spans="1:24" ht="50" x14ac:dyDescent="0.35">
      <c r="A7" s="434"/>
      <c r="B7" s="431"/>
      <c r="C7" s="37" t="s">
        <v>99</v>
      </c>
      <c r="D7" s="39" t="s">
        <v>100</v>
      </c>
      <c r="E7" s="130">
        <v>45839</v>
      </c>
      <c r="F7" s="130">
        <v>46022</v>
      </c>
      <c r="G7" s="131">
        <f t="shared" si="1"/>
        <v>16500</v>
      </c>
      <c r="H7" s="132"/>
      <c r="I7" s="12"/>
      <c r="J7" s="187"/>
      <c r="K7" s="198">
        <v>15000</v>
      </c>
      <c r="L7" s="187"/>
      <c r="M7" s="187"/>
      <c r="N7" s="187"/>
      <c r="O7" s="187"/>
      <c r="P7" s="187"/>
      <c r="Q7" s="187"/>
      <c r="R7" s="187"/>
      <c r="S7" s="187"/>
      <c r="T7" s="187"/>
      <c r="U7" s="187"/>
      <c r="V7" s="187"/>
      <c r="W7" s="187"/>
      <c r="X7" s="131">
        <v>1500</v>
      </c>
    </row>
    <row r="8" spans="1:24" ht="65" customHeight="1" x14ac:dyDescent="0.25">
      <c r="A8" s="434"/>
      <c r="B8" s="431"/>
      <c r="C8" s="37" t="s">
        <v>101</v>
      </c>
      <c r="D8" s="39" t="s">
        <v>102</v>
      </c>
      <c r="E8" s="130">
        <v>45748</v>
      </c>
      <c r="F8" s="130">
        <v>46022</v>
      </c>
      <c r="G8" s="131">
        <f t="shared" si="1"/>
        <v>15000</v>
      </c>
      <c r="H8" s="171"/>
      <c r="I8" s="170"/>
      <c r="J8" s="169"/>
      <c r="K8" s="198">
        <v>15000</v>
      </c>
      <c r="L8" s="169"/>
      <c r="M8" s="169"/>
      <c r="N8" s="169"/>
      <c r="O8" s="169"/>
      <c r="P8" s="169"/>
      <c r="Q8" s="169"/>
      <c r="R8" s="169"/>
      <c r="S8" s="169"/>
      <c r="T8" s="169"/>
      <c r="U8" s="169"/>
      <c r="V8" s="169"/>
      <c r="W8" s="169"/>
      <c r="X8" s="131"/>
    </row>
    <row r="9" spans="1:24" ht="52.5" customHeight="1" x14ac:dyDescent="0.25">
      <c r="A9" s="434"/>
      <c r="B9" s="431"/>
      <c r="C9" s="37" t="s">
        <v>33</v>
      </c>
      <c r="D9" s="39" t="s">
        <v>31</v>
      </c>
      <c r="E9" s="130">
        <v>45658</v>
      </c>
      <c r="F9" s="130">
        <v>45777</v>
      </c>
      <c r="G9" s="131">
        <f t="shared" si="1"/>
        <v>7000</v>
      </c>
      <c r="H9" s="171" t="s">
        <v>30</v>
      </c>
      <c r="I9" s="170" t="s">
        <v>30</v>
      </c>
      <c r="J9" s="169" t="s">
        <v>30</v>
      </c>
      <c r="K9" s="169" t="s">
        <v>30</v>
      </c>
      <c r="L9" s="169" t="s">
        <v>30</v>
      </c>
      <c r="M9" s="169" t="s">
        <v>30</v>
      </c>
      <c r="N9" s="169" t="s">
        <v>30</v>
      </c>
      <c r="O9" s="169" t="s">
        <v>30</v>
      </c>
      <c r="P9" s="169" t="s">
        <v>30</v>
      </c>
      <c r="Q9" s="169" t="s">
        <v>30</v>
      </c>
      <c r="R9" s="169" t="s">
        <v>30</v>
      </c>
      <c r="S9" s="169" t="s">
        <v>30</v>
      </c>
      <c r="T9" s="169" t="s">
        <v>30</v>
      </c>
      <c r="U9" s="169" t="s">
        <v>30</v>
      </c>
      <c r="V9" s="138">
        <v>7000</v>
      </c>
      <c r="W9" s="169" t="s">
        <v>30</v>
      </c>
      <c r="X9" s="131"/>
    </row>
    <row r="10" spans="1:24" ht="52.5" customHeight="1" x14ac:dyDescent="0.25">
      <c r="A10" s="434"/>
      <c r="B10" s="431"/>
      <c r="C10" s="37" t="s">
        <v>34</v>
      </c>
      <c r="D10" s="39" t="s">
        <v>35</v>
      </c>
      <c r="E10" s="130" t="s">
        <v>36</v>
      </c>
      <c r="F10" s="130">
        <v>45427</v>
      </c>
      <c r="G10" s="131">
        <f t="shared" si="1"/>
        <v>2500</v>
      </c>
      <c r="H10" s="171" t="s">
        <v>30</v>
      </c>
      <c r="I10" s="170" t="s">
        <v>30</v>
      </c>
      <c r="J10" s="169" t="s">
        <v>30</v>
      </c>
      <c r="K10" s="131"/>
      <c r="L10" s="169" t="s">
        <v>30</v>
      </c>
      <c r="M10" s="169" t="s">
        <v>30</v>
      </c>
      <c r="N10" s="169" t="s">
        <v>30</v>
      </c>
      <c r="O10" s="169" t="s">
        <v>30</v>
      </c>
      <c r="P10" s="169" t="s">
        <v>30</v>
      </c>
      <c r="Q10" s="169" t="s">
        <v>30</v>
      </c>
      <c r="R10" s="169" t="s">
        <v>30</v>
      </c>
      <c r="S10" s="169" t="s">
        <v>30</v>
      </c>
      <c r="T10" s="169" t="s">
        <v>30</v>
      </c>
      <c r="U10" s="169" t="s">
        <v>30</v>
      </c>
      <c r="V10" s="169" t="s">
        <v>30</v>
      </c>
      <c r="W10" s="169" t="s">
        <v>30</v>
      </c>
      <c r="X10" s="138">
        <v>2500</v>
      </c>
    </row>
    <row r="11" spans="1:24" ht="52.5" customHeight="1" x14ac:dyDescent="0.25">
      <c r="A11" s="434"/>
      <c r="B11" s="432"/>
      <c r="C11" s="37" t="s">
        <v>103</v>
      </c>
      <c r="D11" s="39" t="s">
        <v>37</v>
      </c>
      <c r="E11" s="130">
        <v>45658</v>
      </c>
      <c r="F11" s="130">
        <v>46387</v>
      </c>
      <c r="G11" s="131">
        <f t="shared" si="1"/>
        <v>3000</v>
      </c>
      <c r="H11" s="171"/>
      <c r="I11" s="170"/>
      <c r="J11" s="169"/>
      <c r="K11" s="131">
        <v>2000</v>
      </c>
      <c r="L11" s="169"/>
      <c r="M11" s="169"/>
      <c r="N11" s="169"/>
      <c r="O11" s="169"/>
      <c r="P11" s="169"/>
      <c r="Q11" s="169"/>
      <c r="R11" s="169"/>
      <c r="S11" s="169"/>
      <c r="T11" s="169"/>
      <c r="U11" s="169"/>
      <c r="V11" s="169"/>
      <c r="W11" s="169"/>
      <c r="X11" s="131">
        <v>1000</v>
      </c>
    </row>
    <row r="12" spans="1:24" s="15" customFormat="1" ht="70" customHeight="1" x14ac:dyDescent="0.25">
      <c r="A12" s="434"/>
      <c r="B12" s="433" t="s">
        <v>38</v>
      </c>
      <c r="C12" s="37" t="s">
        <v>39</v>
      </c>
      <c r="D12" s="39" t="s">
        <v>104</v>
      </c>
      <c r="E12" s="129">
        <v>45809</v>
      </c>
      <c r="F12" s="129">
        <v>46022</v>
      </c>
      <c r="G12" s="131">
        <f t="shared" si="1"/>
        <v>5000</v>
      </c>
      <c r="H12" s="128"/>
      <c r="I12" s="19"/>
      <c r="J12" s="187"/>
      <c r="K12" s="169"/>
      <c r="L12" s="187"/>
      <c r="M12" s="187">
        <v>5000</v>
      </c>
      <c r="N12" s="187"/>
      <c r="O12" s="187"/>
      <c r="P12" s="187"/>
      <c r="Q12" s="187"/>
      <c r="R12" s="187"/>
      <c r="S12" s="187"/>
      <c r="T12" s="187"/>
      <c r="U12" s="187"/>
      <c r="V12" s="187"/>
      <c r="W12" s="187"/>
      <c r="X12" s="131"/>
    </row>
    <row r="13" spans="1:24" ht="81.75" customHeight="1" x14ac:dyDescent="0.25">
      <c r="A13" s="434"/>
      <c r="B13" s="433"/>
      <c r="C13" s="119" t="s">
        <v>105</v>
      </c>
      <c r="D13" s="39" t="s">
        <v>41</v>
      </c>
      <c r="E13" s="129">
        <v>45689</v>
      </c>
      <c r="F13" s="129">
        <v>45930</v>
      </c>
      <c r="G13" s="131">
        <f t="shared" si="1"/>
        <v>40000</v>
      </c>
      <c r="H13" s="142">
        <v>0</v>
      </c>
      <c r="I13" s="170" t="s">
        <v>30</v>
      </c>
      <c r="J13" s="169" t="s">
        <v>30</v>
      </c>
      <c r="K13" s="169"/>
      <c r="L13" s="169" t="s">
        <v>30</v>
      </c>
      <c r="M13" s="169" t="s">
        <v>30</v>
      </c>
      <c r="N13" s="138">
        <v>40000</v>
      </c>
      <c r="O13" s="169" t="s">
        <v>30</v>
      </c>
      <c r="P13" s="169" t="s">
        <v>30</v>
      </c>
      <c r="Q13" s="169" t="s">
        <v>30</v>
      </c>
      <c r="R13" s="169" t="s">
        <v>30</v>
      </c>
      <c r="S13" s="173" t="s">
        <v>42</v>
      </c>
      <c r="T13" s="169" t="s">
        <v>30</v>
      </c>
      <c r="U13" s="169" t="s">
        <v>30</v>
      </c>
      <c r="V13" s="169" t="s">
        <v>30</v>
      </c>
      <c r="W13" s="169" t="s">
        <v>30</v>
      </c>
      <c r="X13" s="169" t="s">
        <v>30</v>
      </c>
    </row>
    <row r="14" spans="1:24" ht="70" x14ac:dyDescent="0.25">
      <c r="A14" s="434"/>
      <c r="B14" s="433"/>
      <c r="C14" s="37" t="s">
        <v>106</v>
      </c>
      <c r="D14" s="39" t="s">
        <v>43</v>
      </c>
      <c r="E14" s="129">
        <v>45658</v>
      </c>
      <c r="F14" s="129">
        <v>46377</v>
      </c>
      <c r="G14" s="131">
        <f t="shared" si="1"/>
        <v>10500</v>
      </c>
      <c r="H14" s="142"/>
      <c r="I14" s="170"/>
      <c r="J14" s="169"/>
      <c r="K14" s="169"/>
      <c r="L14" s="169"/>
      <c r="M14" s="187">
        <v>10000</v>
      </c>
      <c r="N14" s="169"/>
      <c r="O14" s="169"/>
      <c r="P14" s="169"/>
      <c r="Q14" s="169"/>
      <c r="R14" s="169"/>
      <c r="S14" s="200"/>
      <c r="T14" s="169"/>
      <c r="U14" s="169"/>
      <c r="V14" s="169"/>
      <c r="W14" s="169"/>
      <c r="X14" s="187">
        <v>500</v>
      </c>
    </row>
    <row r="15" spans="1:24" ht="90" x14ac:dyDescent="0.25">
      <c r="A15" s="434"/>
      <c r="B15" s="420" t="s">
        <v>44</v>
      </c>
      <c r="C15" s="119" t="s">
        <v>107</v>
      </c>
      <c r="D15" s="39" t="s">
        <v>45</v>
      </c>
      <c r="E15" s="129">
        <v>45689</v>
      </c>
      <c r="F15" s="129">
        <v>46012</v>
      </c>
      <c r="G15" s="131">
        <f t="shared" ref="G15" si="2">SUM(J15:X15)</f>
        <v>0</v>
      </c>
      <c r="H15" s="132"/>
      <c r="I15" s="12"/>
      <c r="J15" s="131"/>
      <c r="K15" s="169"/>
      <c r="L15" s="131"/>
      <c r="M15" s="131"/>
      <c r="N15" s="131"/>
      <c r="O15" s="131"/>
      <c r="P15" s="131"/>
      <c r="Q15" s="131"/>
      <c r="R15" s="131"/>
      <c r="S15" s="131"/>
      <c r="T15" s="131"/>
      <c r="U15" s="131"/>
      <c r="V15" s="131"/>
      <c r="W15" s="131"/>
      <c r="X15" s="131"/>
    </row>
    <row r="16" spans="1:24" ht="100" x14ac:dyDescent="0.35">
      <c r="A16" s="434"/>
      <c r="B16" s="420"/>
      <c r="C16" s="37" t="s">
        <v>108</v>
      </c>
      <c r="D16" s="39" t="s">
        <v>109</v>
      </c>
      <c r="E16" s="129">
        <v>45658</v>
      </c>
      <c r="F16" s="129">
        <v>46012</v>
      </c>
      <c r="G16" s="131">
        <f t="shared" si="1"/>
        <v>3000</v>
      </c>
      <c r="H16" s="132"/>
      <c r="I16" s="12"/>
      <c r="J16" s="187"/>
      <c r="K16" s="187"/>
      <c r="L16" s="187"/>
      <c r="M16" s="187"/>
      <c r="N16" s="131"/>
      <c r="O16" s="187"/>
      <c r="P16" s="187"/>
      <c r="Q16" s="187"/>
      <c r="R16" s="187"/>
      <c r="S16" s="187"/>
      <c r="T16" s="187"/>
      <c r="U16" s="187"/>
      <c r="V16" s="187"/>
      <c r="W16" s="187"/>
      <c r="X16" s="187">
        <v>3000</v>
      </c>
    </row>
    <row r="17" spans="1:26" ht="60" x14ac:dyDescent="0.25">
      <c r="A17" s="434"/>
      <c r="B17" s="420" t="s">
        <v>46</v>
      </c>
      <c r="C17" s="209" t="s">
        <v>110</v>
      </c>
      <c r="D17" s="39" t="s">
        <v>47</v>
      </c>
      <c r="E17" s="130">
        <v>45611</v>
      </c>
      <c r="F17" s="130">
        <v>45838</v>
      </c>
      <c r="G17" s="131">
        <f t="shared" si="1"/>
        <v>100000</v>
      </c>
      <c r="H17" s="132">
        <v>0</v>
      </c>
      <c r="I17" s="170" t="s">
        <v>30</v>
      </c>
      <c r="J17" s="169" t="s">
        <v>30</v>
      </c>
      <c r="K17" s="169" t="s">
        <v>30</v>
      </c>
      <c r="L17" s="169" t="s">
        <v>30</v>
      </c>
      <c r="M17" s="169" t="s">
        <v>30</v>
      </c>
      <c r="N17" s="138">
        <v>100000</v>
      </c>
      <c r="O17" s="169" t="s">
        <v>30</v>
      </c>
      <c r="P17" s="169" t="s">
        <v>30</v>
      </c>
      <c r="Q17" s="169" t="s">
        <v>30</v>
      </c>
      <c r="R17" s="169" t="s">
        <v>30</v>
      </c>
      <c r="S17" s="169" t="s">
        <v>30</v>
      </c>
      <c r="T17" s="169" t="s">
        <v>30</v>
      </c>
      <c r="U17" s="169" t="s">
        <v>30</v>
      </c>
      <c r="V17" s="169" t="s">
        <v>30</v>
      </c>
      <c r="W17" s="169" t="s">
        <v>30</v>
      </c>
      <c r="X17" s="169" t="s">
        <v>30</v>
      </c>
    </row>
    <row r="18" spans="1:26" ht="20" customHeight="1" x14ac:dyDescent="0.25">
      <c r="A18" s="434"/>
      <c r="B18" s="420"/>
      <c r="C18" s="209" t="s">
        <v>111</v>
      </c>
      <c r="D18" s="39"/>
      <c r="E18" s="130">
        <v>45853</v>
      </c>
      <c r="F18" s="194">
        <v>45960</v>
      </c>
      <c r="G18" s="131">
        <v>30000</v>
      </c>
      <c r="H18" s="132"/>
      <c r="I18" s="170"/>
      <c r="J18" s="169"/>
      <c r="K18" s="169"/>
      <c r="L18" s="169"/>
      <c r="M18" s="169"/>
      <c r="N18" s="188"/>
      <c r="O18" s="169"/>
      <c r="P18" s="169"/>
      <c r="Q18" s="169"/>
      <c r="R18" s="169"/>
      <c r="S18" s="169"/>
      <c r="T18" s="169"/>
      <c r="U18" s="169"/>
      <c r="V18" s="169"/>
      <c r="W18" s="169"/>
      <c r="X18" s="169"/>
    </row>
    <row r="19" spans="1:26" ht="50" x14ac:dyDescent="0.25">
      <c r="A19" s="435"/>
      <c r="B19" s="420"/>
      <c r="C19" s="37" t="s">
        <v>112</v>
      </c>
      <c r="D19" s="39" t="s">
        <v>113</v>
      </c>
      <c r="E19" s="130">
        <v>45707</v>
      </c>
      <c r="F19" s="194">
        <v>45910</v>
      </c>
      <c r="G19" s="131">
        <v>60000</v>
      </c>
      <c r="H19" s="132"/>
      <c r="I19" s="170"/>
      <c r="J19" s="169"/>
      <c r="K19" s="169"/>
      <c r="L19" s="169"/>
      <c r="M19" s="169"/>
      <c r="N19" s="188"/>
      <c r="O19" s="169"/>
      <c r="P19" s="169"/>
      <c r="Q19" s="169"/>
      <c r="R19" s="169"/>
      <c r="S19" s="169"/>
      <c r="T19" s="169"/>
      <c r="U19" s="169"/>
      <c r="V19" s="169"/>
      <c r="W19" s="169"/>
      <c r="X19" s="169"/>
    </row>
    <row r="20" spans="1:26" ht="90" x14ac:dyDescent="0.35">
      <c r="A20" s="31" t="s">
        <v>48</v>
      </c>
      <c r="B20" s="420"/>
      <c r="C20" s="37" t="s">
        <v>114</v>
      </c>
      <c r="D20" s="39" t="s">
        <v>115</v>
      </c>
      <c r="E20" s="130">
        <v>45839</v>
      </c>
      <c r="F20" s="129">
        <v>46377</v>
      </c>
      <c r="G20" s="131">
        <f>SUM(J20:X20)</f>
        <v>2000</v>
      </c>
      <c r="H20" s="132">
        <v>2000</v>
      </c>
      <c r="I20" s="12"/>
      <c r="J20" s="187"/>
      <c r="K20" s="187"/>
      <c r="L20" s="187"/>
      <c r="M20" s="187">
        <v>2000</v>
      </c>
      <c r="N20" s="187"/>
      <c r="O20" s="187"/>
      <c r="P20" s="187"/>
      <c r="Q20" s="187"/>
      <c r="R20" s="187"/>
      <c r="S20" s="187"/>
      <c r="T20" s="187"/>
      <c r="U20" s="187"/>
      <c r="V20" s="187"/>
      <c r="W20" s="187"/>
      <c r="X20" s="187"/>
    </row>
    <row r="21" spans="1:26" ht="52" customHeight="1" x14ac:dyDescent="0.25">
      <c r="A21" s="31" t="s">
        <v>49</v>
      </c>
      <c r="B21" s="420" t="s">
        <v>50</v>
      </c>
      <c r="C21" s="119" t="s">
        <v>116</v>
      </c>
      <c r="D21" s="39" t="s">
        <v>117</v>
      </c>
      <c r="E21" s="130">
        <v>45658</v>
      </c>
      <c r="F21" s="130">
        <v>45838</v>
      </c>
      <c r="G21" s="131">
        <f t="shared" ref="G21" si="3">SUM(J21:X21)</f>
        <v>2000</v>
      </c>
      <c r="H21" s="132">
        <v>0</v>
      </c>
      <c r="I21" s="170" t="s">
        <v>30</v>
      </c>
      <c r="J21" s="169" t="s">
        <v>30</v>
      </c>
      <c r="K21" s="169" t="s">
        <v>30</v>
      </c>
      <c r="L21" s="169" t="s">
        <v>30</v>
      </c>
      <c r="M21" s="169" t="s">
        <v>30</v>
      </c>
      <c r="N21" s="169" t="s">
        <v>30</v>
      </c>
      <c r="O21" s="169" t="s">
        <v>30</v>
      </c>
      <c r="P21" s="169" t="s">
        <v>30</v>
      </c>
      <c r="Q21" s="169" t="s">
        <v>30</v>
      </c>
      <c r="R21" s="169" t="s">
        <v>30</v>
      </c>
      <c r="S21" s="169" t="s">
        <v>30</v>
      </c>
      <c r="T21" s="169" t="s">
        <v>30</v>
      </c>
      <c r="U21" s="169" t="s">
        <v>30</v>
      </c>
      <c r="V21" s="169">
        <v>2000</v>
      </c>
      <c r="W21" s="169" t="s">
        <v>30</v>
      </c>
      <c r="X21" s="168">
        <v>0</v>
      </c>
    </row>
    <row r="22" spans="1:26" s="98" customFormat="1" ht="52" customHeight="1" x14ac:dyDescent="0.35">
      <c r="A22" s="206"/>
      <c r="B22" s="420"/>
      <c r="C22" s="314" t="s">
        <v>81</v>
      </c>
      <c r="D22" s="79" t="s">
        <v>82</v>
      </c>
      <c r="E22" s="136">
        <v>45383</v>
      </c>
      <c r="F22" s="137">
        <v>45657</v>
      </c>
      <c r="G22" s="35">
        <f>SUM(J22:X22)</f>
        <v>3500</v>
      </c>
      <c r="H22" s="35"/>
      <c r="I22" s="102"/>
      <c r="J22" s="35"/>
      <c r="K22" s="35"/>
      <c r="L22" s="35"/>
      <c r="M22" s="35">
        <v>1000</v>
      </c>
      <c r="N22" s="35"/>
      <c r="O22" s="35"/>
      <c r="P22" s="35"/>
      <c r="Q22" s="35"/>
      <c r="R22" s="35"/>
      <c r="S22" s="35"/>
      <c r="T22" s="35"/>
      <c r="U22" s="35"/>
      <c r="V22" s="35"/>
      <c r="W22" s="35">
        <v>500</v>
      </c>
      <c r="X22" s="35">
        <v>2000</v>
      </c>
    </row>
    <row r="23" spans="1:26" ht="70" x14ac:dyDescent="0.25">
      <c r="A23" s="206"/>
      <c r="B23" s="420"/>
      <c r="C23" s="119" t="s">
        <v>118</v>
      </c>
      <c r="D23" s="39" t="s">
        <v>119</v>
      </c>
      <c r="E23" s="130">
        <v>45616</v>
      </c>
      <c r="F23" s="130">
        <v>45854</v>
      </c>
      <c r="G23" s="131"/>
      <c r="H23" s="132"/>
      <c r="I23" s="174"/>
      <c r="J23" s="169"/>
      <c r="K23" s="169"/>
      <c r="L23" s="169"/>
      <c r="M23" s="169">
        <v>2000</v>
      </c>
      <c r="N23" s="169"/>
      <c r="O23" s="169"/>
      <c r="P23" s="169"/>
      <c r="Q23" s="169"/>
      <c r="R23" s="169"/>
      <c r="S23" s="169"/>
      <c r="T23" s="169"/>
      <c r="U23" s="169"/>
      <c r="V23" s="169"/>
      <c r="W23" s="169"/>
      <c r="X23" s="168">
        <v>3000</v>
      </c>
    </row>
    <row r="24" spans="1:26" ht="39" customHeight="1" x14ac:dyDescent="0.25">
      <c r="A24" s="204"/>
      <c r="B24" s="420"/>
      <c r="C24" s="166" t="s">
        <v>51</v>
      </c>
      <c r="D24" s="39"/>
      <c r="E24" s="130">
        <v>45700</v>
      </c>
      <c r="F24" s="130">
        <v>45849</v>
      </c>
      <c r="G24" s="131">
        <f t="shared" ref="G24" si="4">SUM(J24:X24)</f>
        <v>2000</v>
      </c>
      <c r="H24" s="132"/>
      <c r="I24" s="174"/>
      <c r="J24" s="175"/>
      <c r="K24" s="169" t="s">
        <v>30</v>
      </c>
      <c r="L24" s="169" t="s">
        <v>30</v>
      </c>
      <c r="M24" s="169">
        <v>2000</v>
      </c>
      <c r="N24" s="169" t="s">
        <v>30</v>
      </c>
      <c r="O24" s="126"/>
      <c r="P24" s="126"/>
      <c r="Q24" s="126"/>
      <c r="R24" s="126"/>
      <c r="S24" s="126"/>
      <c r="T24" s="126"/>
      <c r="U24" s="126"/>
      <c r="V24" s="126"/>
      <c r="W24" s="126"/>
      <c r="X24" s="189"/>
    </row>
    <row r="25" spans="1:26" ht="27" customHeight="1" x14ac:dyDescent="0.25">
      <c r="A25" s="204"/>
      <c r="B25" s="201" t="s">
        <v>52</v>
      </c>
      <c r="C25" s="119" t="s">
        <v>53</v>
      </c>
      <c r="D25" s="38"/>
      <c r="E25" s="130">
        <v>45658</v>
      </c>
      <c r="F25" s="130">
        <v>46387</v>
      </c>
      <c r="G25" s="131">
        <f t="shared" ref="G25" si="5">SUM(J25:X25)</f>
        <v>0</v>
      </c>
      <c r="H25" s="132">
        <v>0</v>
      </c>
      <c r="I25" s="40"/>
      <c r="J25" s="131"/>
      <c r="K25" s="169" t="s">
        <v>30</v>
      </c>
      <c r="L25" s="169" t="s">
        <v>30</v>
      </c>
      <c r="M25" s="169" t="s">
        <v>30</v>
      </c>
      <c r="N25" s="169" t="s">
        <v>30</v>
      </c>
      <c r="O25" s="131"/>
      <c r="P25" s="131"/>
      <c r="Q25" s="131"/>
      <c r="R25" s="131"/>
      <c r="S25" s="131"/>
      <c r="T25" s="131"/>
      <c r="U25" s="131"/>
      <c r="V25" s="131"/>
      <c r="W25" s="131"/>
      <c r="X25" s="131"/>
    </row>
    <row r="26" spans="1:26" ht="21.75" customHeight="1" x14ac:dyDescent="0.35">
      <c r="A26" s="204"/>
      <c r="B26" s="202"/>
      <c r="C26" s="119" t="s">
        <v>54</v>
      </c>
      <c r="D26" s="38"/>
      <c r="E26" s="130">
        <v>45635</v>
      </c>
      <c r="F26" s="130">
        <v>45637</v>
      </c>
      <c r="G26" s="131">
        <f t="shared" ref="G26:G27" si="6">SUM(J26:X26)</f>
        <v>2500</v>
      </c>
      <c r="H26" s="132">
        <v>0</v>
      </c>
      <c r="I26" s="42"/>
      <c r="J26" s="131"/>
      <c r="K26" s="131"/>
      <c r="L26" s="131"/>
      <c r="M26" s="131"/>
      <c r="N26" s="131"/>
      <c r="O26" s="131"/>
      <c r="P26" s="131"/>
      <c r="Q26" s="131"/>
      <c r="R26" s="131"/>
      <c r="S26" s="131"/>
      <c r="T26" s="131"/>
      <c r="U26" s="131"/>
      <c r="V26" s="131"/>
      <c r="W26" s="131"/>
      <c r="X26" s="131">
        <v>2500</v>
      </c>
    </row>
    <row r="27" spans="1:26" ht="21.75" customHeight="1" x14ac:dyDescent="0.35">
      <c r="A27" s="205"/>
      <c r="B27" s="203"/>
      <c r="C27" s="38" t="s">
        <v>55</v>
      </c>
      <c r="D27" s="38"/>
      <c r="E27" s="130">
        <v>45292</v>
      </c>
      <c r="F27" s="130">
        <v>45657</v>
      </c>
      <c r="G27" s="298">
        <f t="shared" si="6"/>
        <v>25000</v>
      </c>
      <c r="H27" s="132"/>
      <c r="I27" s="102"/>
      <c r="J27" s="131"/>
      <c r="K27" s="131"/>
      <c r="L27" s="139">
        <v>25000</v>
      </c>
      <c r="M27" s="131"/>
      <c r="N27" s="131"/>
      <c r="O27" s="131"/>
      <c r="P27" s="131"/>
      <c r="Q27" s="131"/>
      <c r="R27" s="131"/>
      <c r="S27" s="131"/>
      <c r="T27" s="131"/>
      <c r="U27" s="131"/>
      <c r="V27" s="131"/>
      <c r="W27" s="131"/>
      <c r="X27" s="131"/>
    </row>
    <row r="28" spans="1:26" ht="144.5" customHeight="1" x14ac:dyDescent="0.35">
      <c r="A28" s="227" t="s">
        <v>150</v>
      </c>
      <c r="B28" s="228" t="s">
        <v>151</v>
      </c>
      <c r="C28" s="37" t="s">
        <v>152</v>
      </c>
      <c r="D28" s="39" t="s">
        <v>153</v>
      </c>
      <c r="E28" s="130">
        <v>45748</v>
      </c>
      <c r="F28" s="305">
        <v>45900</v>
      </c>
      <c r="G28" s="35">
        <f>SUM(J28:X28)</f>
        <v>0</v>
      </c>
      <c r="H28" s="36"/>
      <c r="I28" s="102"/>
      <c r="J28" s="131"/>
      <c r="K28" s="131"/>
      <c r="L28" s="131"/>
      <c r="M28" s="131"/>
      <c r="N28" s="131"/>
      <c r="O28" s="131"/>
      <c r="P28" s="131"/>
      <c r="Q28" s="131"/>
      <c r="R28" s="131"/>
      <c r="S28" s="131"/>
      <c r="T28" s="131"/>
      <c r="U28" s="131"/>
      <c r="V28" s="131"/>
      <c r="W28" s="131"/>
      <c r="X28" s="131"/>
    </row>
    <row r="29" spans="1:26" s="49" customFormat="1" ht="28.5" customHeight="1" x14ac:dyDescent="0.35">
      <c r="A29" s="43" t="s">
        <v>56</v>
      </c>
      <c r="B29" s="44"/>
      <c r="C29" s="45"/>
      <c r="D29" s="45"/>
      <c r="E29" s="44"/>
      <c r="F29" s="141"/>
      <c r="G29" s="46">
        <f>SUM(G5:G27)</f>
        <v>383500</v>
      </c>
      <c r="H29" s="46">
        <f>SUM(H5:H27)</f>
        <v>2000</v>
      </c>
      <c r="I29" s="47"/>
      <c r="J29" s="46">
        <f t="shared" ref="J29:X29" si="7">SUM(J5:J27)</f>
        <v>0</v>
      </c>
      <c r="K29" s="46">
        <f t="shared" si="7"/>
        <v>86000</v>
      </c>
      <c r="L29" s="46">
        <f t="shared" si="7"/>
        <v>25000</v>
      </c>
      <c r="M29" s="46">
        <f t="shared" si="7"/>
        <v>22000</v>
      </c>
      <c r="N29" s="46">
        <f t="shared" si="7"/>
        <v>140000</v>
      </c>
      <c r="O29" s="46">
        <f t="shared" si="7"/>
        <v>0</v>
      </c>
      <c r="P29" s="46">
        <f t="shared" si="7"/>
        <v>0</v>
      </c>
      <c r="Q29" s="46">
        <f t="shared" si="7"/>
        <v>0</v>
      </c>
      <c r="R29" s="46">
        <f t="shared" si="7"/>
        <v>0</v>
      </c>
      <c r="S29" s="46">
        <f t="shared" si="7"/>
        <v>0</v>
      </c>
      <c r="T29" s="46">
        <f t="shared" si="7"/>
        <v>0</v>
      </c>
      <c r="U29" s="46">
        <f t="shared" si="7"/>
        <v>0</v>
      </c>
      <c r="V29" s="46">
        <f t="shared" si="7"/>
        <v>9000</v>
      </c>
      <c r="W29" s="46">
        <f t="shared" si="7"/>
        <v>500</v>
      </c>
      <c r="X29" s="46">
        <f t="shared" si="7"/>
        <v>16000</v>
      </c>
      <c r="Y29" s="48">
        <f>SUM(J29:X29)</f>
        <v>298500</v>
      </c>
      <c r="Z29" s="48">
        <f>+G29-Y29</f>
        <v>85000</v>
      </c>
    </row>
    <row r="30" spans="1:26" s="58" customFormat="1" ht="25.5" customHeight="1" x14ac:dyDescent="0.35">
      <c r="A30" s="50"/>
      <c r="B30" s="51"/>
      <c r="C30" s="52"/>
      <c r="D30" s="52"/>
      <c r="E30" s="53"/>
      <c r="F30" s="54"/>
      <c r="G30" s="55"/>
      <c r="H30" s="56"/>
      <c r="I30" s="56"/>
      <c r="J30" s="56"/>
      <c r="K30" s="56"/>
      <c r="L30" s="56"/>
      <c r="M30" s="56"/>
      <c r="N30" s="56"/>
      <c r="O30" s="56"/>
      <c r="P30" s="56"/>
      <c r="Q30" s="56"/>
      <c r="R30" s="56"/>
      <c r="S30" s="56"/>
      <c r="T30" s="56"/>
      <c r="U30" s="56"/>
      <c r="V30" s="56"/>
      <c r="W30" s="57"/>
    </row>
    <row r="31" spans="1:26" s="63" customFormat="1" ht="23.5" thickBot="1" x14ac:dyDescent="0.4">
      <c r="A31" s="59" t="s">
        <v>57</v>
      </c>
      <c r="B31" s="59"/>
      <c r="C31" s="60"/>
      <c r="D31" s="60"/>
      <c r="E31" s="61"/>
      <c r="F31" s="61"/>
      <c r="G31" s="61"/>
      <c r="H31" s="62"/>
      <c r="I31" s="47"/>
      <c r="J31" s="9"/>
      <c r="K31" s="9"/>
      <c r="L31" s="9"/>
      <c r="M31" s="9"/>
      <c r="N31" s="9"/>
      <c r="O31" s="9"/>
      <c r="P31" s="9"/>
      <c r="Q31" s="9"/>
      <c r="R31" s="9"/>
      <c r="S31" s="9"/>
      <c r="T31" s="9"/>
      <c r="U31" s="9"/>
      <c r="V31" s="9"/>
      <c r="W31" s="9"/>
      <c r="X31" s="9"/>
    </row>
    <row r="32" spans="1:26" s="15" customFormat="1" ht="10.5" thickBot="1" x14ac:dyDescent="0.4">
      <c r="C32" s="16"/>
      <c r="D32" s="16"/>
      <c r="E32" s="64" t="s">
        <v>2</v>
      </c>
      <c r="F32" s="65"/>
      <c r="G32" s="66" t="s">
        <v>3</v>
      </c>
      <c r="H32" s="67"/>
      <c r="I32" s="68"/>
      <c r="J32" s="69"/>
      <c r="K32" s="70"/>
      <c r="L32" s="70"/>
      <c r="M32" s="70"/>
      <c r="N32" s="70"/>
      <c r="O32" s="70"/>
      <c r="P32" s="70"/>
      <c r="Q32" s="70"/>
      <c r="R32" s="70"/>
      <c r="S32" s="70"/>
      <c r="T32" s="70"/>
      <c r="U32" s="70"/>
      <c r="V32" s="70"/>
      <c r="W32" s="70"/>
      <c r="X32" s="71"/>
    </row>
    <row r="33" spans="1:24" s="15" customFormat="1" ht="36" x14ac:dyDescent="0.35">
      <c r="A33" s="72" t="s">
        <v>4</v>
      </c>
      <c r="B33" s="120" t="s">
        <v>5</v>
      </c>
      <c r="C33" s="25" t="s">
        <v>6</v>
      </c>
      <c r="D33" s="25" t="s">
        <v>7</v>
      </c>
      <c r="E33" s="73" t="s">
        <v>8</v>
      </c>
      <c r="F33" s="73" t="s">
        <v>9</v>
      </c>
      <c r="G33" s="74" t="s">
        <v>10</v>
      </c>
      <c r="H33" s="75" t="s">
        <v>11</v>
      </c>
      <c r="I33" s="68"/>
      <c r="J33" s="76" t="s">
        <v>12</v>
      </c>
      <c r="K33" s="76" t="s">
        <v>13</v>
      </c>
      <c r="L33" s="76" t="s">
        <v>14</v>
      </c>
      <c r="M33" s="76" t="s">
        <v>15</v>
      </c>
      <c r="N33" s="76" t="s">
        <v>16</v>
      </c>
      <c r="O33" s="76" t="s">
        <v>17</v>
      </c>
      <c r="P33" s="76" t="s">
        <v>18</v>
      </c>
      <c r="Q33" s="76" t="s">
        <v>19</v>
      </c>
      <c r="R33" s="76" t="s">
        <v>20</v>
      </c>
      <c r="S33" s="76" t="s">
        <v>21</v>
      </c>
      <c r="T33" s="76" t="s">
        <v>22</v>
      </c>
      <c r="U33" s="76" t="s">
        <v>23</v>
      </c>
      <c r="V33" s="76" t="s">
        <v>24</v>
      </c>
      <c r="W33" s="76" t="s">
        <v>25</v>
      </c>
      <c r="X33" s="76" t="s">
        <v>26</v>
      </c>
    </row>
    <row r="34" spans="1:24" ht="54.65" customHeight="1" x14ac:dyDescent="0.25">
      <c r="A34" s="428" t="s">
        <v>27</v>
      </c>
      <c r="B34" s="384" t="s">
        <v>58</v>
      </c>
      <c r="C34" s="119" t="s">
        <v>120</v>
      </c>
      <c r="D34" s="78" t="s">
        <v>59</v>
      </c>
      <c r="E34" s="130">
        <v>45597</v>
      </c>
      <c r="F34" s="130">
        <v>45703</v>
      </c>
      <c r="G34" s="131">
        <f t="shared" ref="G34:G36" si="8">SUM(J34:X34)</f>
        <v>0</v>
      </c>
      <c r="H34" s="142" t="s">
        <v>30</v>
      </c>
      <c r="I34" s="170" t="s">
        <v>30</v>
      </c>
      <c r="J34" s="142" t="s">
        <v>30</v>
      </c>
      <c r="K34" s="138"/>
      <c r="L34" s="131"/>
      <c r="M34" s="131"/>
      <c r="N34" s="131"/>
      <c r="O34" s="131"/>
      <c r="P34" s="131"/>
      <c r="Q34" s="131"/>
      <c r="R34" s="131"/>
      <c r="S34" s="131"/>
      <c r="T34" s="131"/>
      <c r="U34" s="131"/>
      <c r="V34" s="131"/>
      <c r="W34" s="133"/>
      <c r="X34" s="131"/>
    </row>
    <row r="35" spans="1:24" ht="48" customHeight="1" x14ac:dyDescent="0.25">
      <c r="A35" s="429"/>
      <c r="B35" s="421"/>
      <c r="C35" s="119" t="s">
        <v>121</v>
      </c>
      <c r="D35" s="78" t="s">
        <v>60</v>
      </c>
      <c r="E35" s="130">
        <v>45717</v>
      </c>
      <c r="F35" s="130">
        <v>46387</v>
      </c>
      <c r="G35" s="131">
        <f t="shared" si="8"/>
        <v>3000</v>
      </c>
      <c r="H35" s="142"/>
      <c r="I35" s="170"/>
      <c r="J35" s="142"/>
      <c r="K35" s="142"/>
      <c r="L35" s="131"/>
      <c r="M35" s="131">
        <v>3000</v>
      </c>
      <c r="N35" s="131"/>
      <c r="O35" s="131"/>
      <c r="P35" s="131"/>
      <c r="Q35" s="131"/>
      <c r="R35" s="131"/>
      <c r="S35" s="131"/>
      <c r="T35" s="131"/>
      <c r="U35" s="131"/>
      <c r="V35" s="131"/>
      <c r="W35" s="133"/>
      <c r="X35" s="131"/>
    </row>
    <row r="36" spans="1:24" ht="90" customHeight="1" x14ac:dyDescent="0.25">
      <c r="A36" s="429"/>
      <c r="B36" s="140" t="s">
        <v>61</v>
      </c>
      <c r="C36" s="119" t="s">
        <v>122</v>
      </c>
      <c r="D36" s="78" t="s">
        <v>62</v>
      </c>
      <c r="E36" s="130">
        <v>45474</v>
      </c>
      <c r="F36" s="130">
        <v>45746</v>
      </c>
      <c r="G36" s="131">
        <f t="shared" si="8"/>
        <v>3000</v>
      </c>
      <c r="H36" s="131" t="s">
        <v>30</v>
      </c>
      <c r="I36" s="170" t="s">
        <v>30</v>
      </c>
      <c r="J36" s="142" t="s">
        <v>30</v>
      </c>
      <c r="K36" s="138"/>
      <c r="L36" s="131"/>
      <c r="M36" s="131"/>
      <c r="N36" s="131"/>
      <c r="O36" s="131"/>
      <c r="P36" s="131"/>
      <c r="Q36" s="131"/>
      <c r="R36" s="131"/>
      <c r="S36" s="131"/>
      <c r="T36" s="131"/>
      <c r="U36" s="131"/>
      <c r="V36" s="131">
        <v>3000</v>
      </c>
      <c r="W36" s="133"/>
      <c r="X36" s="131"/>
    </row>
    <row r="37" spans="1:24" ht="71.150000000000006" customHeight="1" x14ac:dyDescent="0.25">
      <c r="A37" s="429"/>
      <c r="B37" s="384" t="s">
        <v>63</v>
      </c>
      <c r="C37" s="186" t="s">
        <v>64</v>
      </c>
      <c r="D37" s="78" t="s">
        <v>123</v>
      </c>
      <c r="E37" s="130">
        <v>45458</v>
      </c>
      <c r="F37" s="130">
        <v>45991</v>
      </c>
      <c r="G37" s="131">
        <f t="shared" ref="G37:G38" si="9">SUM(J37:X37)</f>
        <v>70000</v>
      </c>
      <c r="H37" s="131">
        <v>100000</v>
      </c>
      <c r="I37" s="176" t="s">
        <v>30</v>
      </c>
      <c r="J37" s="142" t="s">
        <v>30</v>
      </c>
      <c r="K37" s="138">
        <v>70000</v>
      </c>
      <c r="L37" s="142" t="s">
        <v>30</v>
      </c>
      <c r="M37" s="143" t="s">
        <v>30</v>
      </c>
      <c r="N37" s="143" t="s">
        <v>30</v>
      </c>
      <c r="O37" s="143" t="s">
        <v>30</v>
      </c>
      <c r="P37" s="143" t="s">
        <v>30</v>
      </c>
      <c r="Q37" s="143" t="s">
        <v>30</v>
      </c>
      <c r="R37" s="143" t="s">
        <v>30</v>
      </c>
      <c r="S37" s="143" t="s">
        <v>30</v>
      </c>
      <c r="T37" s="143" t="s">
        <v>30</v>
      </c>
      <c r="U37" s="143" t="s">
        <v>30</v>
      </c>
      <c r="V37" s="143" t="s">
        <v>30</v>
      </c>
      <c r="W37" s="144" t="s">
        <v>30</v>
      </c>
      <c r="X37" s="143" t="s">
        <v>30</v>
      </c>
    </row>
    <row r="38" spans="1:24" ht="60.5" customHeight="1" x14ac:dyDescent="0.25">
      <c r="A38" s="430"/>
      <c r="B38" s="385"/>
      <c r="C38" s="212" t="s">
        <v>124</v>
      </c>
      <c r="D38" s="79" t="s">
        <v>65</v>
      </c>
      <c r="E38" s="130">
        <v>45566</v>
      </c>
      <c r="F38" s="130">
        <v>45792</v>
      </c>
      <c r="G38" s="131">
        <f t="shared" si="9"/>
        <v>0</v>
      </c>
      <c r="H38" s="131"/>
      <c r="I38" s="176"/>
      <c r="J38" s="142"/>
      <c r="K38" s="142"/>
      <c r="L38" s="190"/>
      <c r="M38" s="143"/>
      <c r="N38" s="143"/>
      <c r="O38" s="143"/>
      <c r="P38" s="143"/>
      <c r="Q38" s="143"/>
      <c r="R38" s="143"/>
      <c r="S38" s="143"/>
      <c r="T38" s="143"/>
      <c r="U38" s="143"/>
      <c r="V38" s="143"/>
      <c r="W38" s="144"/>
      <c r="X38" s="143"/>
    </row>
    <row r="39" spans="1:24" ht="69" customHeight="1" x14ac:dyDescent="0.35">
      <c r="A39" s="408" t="s">
        <v>66</v>
      </c>
      <c r="B39" s="394" t="s">
        <v>58</v>
      </c>
      <c r="C39" s="119" t="s">
        <v>147</v>
      </c>
      <c r="D39" s="78" t="s">
        <v>59</v>
      </c>
      <c r="E39" s="315">
        <v>45748</v>
      </c>
      <c r="F39" s="77">
        <v>46387</v>
      </c>
      <c r="G39" s="35">
        <f t="shared" ref="G39:G44" si="10">SUM(I39:W39)</f>
        <v>250</v>
      </c>
      <c r="H39" s="36"/>
      <c r="I39" s="134"/>
      <c r="J39" s="135"/>
      <c r="K39" s="35"/>
      <c r="L39" s="135"/>
      <c r="M39" s="135"/>
      <c r="N39" s="135"/>
      <c r="O39" s="135"/>
      <c r="P39" s="135"/>
      <c r="Q39" s="135"/>
      <c r="R39" s="135"/>
      <c r="S39" s="135"/>
      <c r="T39" s="135"/>
      <c r="U39" s="135"/>
      <c r="V39" s="135"/>
      <c r="W39" s="135">
        <v>250</v>
      </c>
      <c r="X39" s="226"/>
    </row>
    <row r="40" spans="1:24" ht="69" customHeight="1" x14ac:dyDescent="0.35">
      <c r="A40" s="409"/>
      <c r="B40" s="394"/>
      <c r="C40" s="318" t="s">
        <v>282</v>
      </c>
      <c r="D40" s="78" t="s">
        <v>59</v>
      </c>
      <c r="E40" s="34">
        <v>45566</v>
      </c>
      <c r="F40" s="77">
        <v>45746</v>
      </c>
      <c r="G40" s="35"/>
      <c r="H40" s="36"/>
      <c r="I40" s="134"/>
      <c r="J40" s="135"/>
      <c r="K40" s="35"/>
      <c r="L40" s="135"/>
      <c r="M40" s="135"/>
      <c r="N40" s="135"/>
      <c r="O40" s="135"/>
      <c r="P40" s="135"/>
      <c r="Q40" s="135"/>
      <c r="R40" s="135"/>
      <c r="S40" s="135"/>
      <c r="T40" s="135"/>
      <c r="U40" s="135"/>
      <c r="V40" s="135"/>
      <c r="W40" s="135"/>
      <c r="X40" s="226"/>
    </row>
    <row r="41" spans="1:24" ht="78" customHeight="1" x14ac:dyDescent="0.35">
      <c r="A41" s="409"/>
      <c r="B41" s="394"/>
      <c r="C41" s="32" t="s">
        <v>142</v>
      </c>
      <c r="D41" s="79" t="s">
        <v>143</v>
      </c>
      <c r="E41" s="315">
        <v>45748</v>
      </c>
      <c r="F41" s="77">
        <v>46022</v>
      </c>
      <c r="G41" s="35">
        <f t="shared" si="10"/>
        <v>3500</v>
      </c>
      <c r="H41" s="36"/>
      <c r="I41" s="134"/>
      <c r="J41" s="135"/>
      <c r="K41" s="35"/>
      <c r="L41" s="135"/>
      <c r="M41" s="135"/>
      <c r="N41" s="135"/>
      <c r="O41" s="135"/>
      <c r="P41" s="135"/>
      <c r="Q41" s="135"/>
      <c r="R41" s="135"/>
      <c r="S41" s="135"/>
      <c r="T41" s="135"/>
      <c r="U41" s="135"/>
      <c r="V41" s="135"/>
      <c r="W41" s="135">
        <v>3500</v>
      </c>
      <c r="X41" s="226"/>
    </row>
    <row r="42" spans="1:24" ht="120" x14ac:dyDescent="0.35">
      <c r="A42" s="409"/>
      <c r="B42" s="394" t="s">
        <v>61</v>
      </c>
      <c r="C42" s="314" t="s">
        <v>283</v>
      </c>
      <c r="D42" s="79" t="s">
        <v>67</v>
      </c>
      <c r="E42" s="315">
        <v>45658</v>
      </c>
      <c r="F42" s="319">
        <v>45976</v>
      </c>
      <c r="G42" s="35">
        <f t="shared" si="10"/>
        <v>1750</v>
      </c>
      <c r="H42" s="36"/>
      <c r="I42" s="134"/>
      <c r="J42" s="135"/>
      <c r="K42" s="35"/>
      <c r="L42" s="135"/>
      <c r="M42" s="135"/>
      <c r="N42" s="135"/>
      <c r="O42" s="135"/>
      <c r="P42" s="135"/>
      <c r="Q42" s="135"/>
      <c r="R42" s="135"/>
      <c r="S42" s="135"/>
      <c r="T42" s="135"/>
      <c r="U42" s="135"/>
      <c r="V42" s="135"/>
      <c r="W42" s="135">
        <v>1750</v>
      </c>
      <c r="X42" s="226"/>
    </row>
    <row r="43" spans="1:24" ht="70" x14ac:dyDescent="0.35">
      <c r="A43" s="409"/>
      <c r="B43" s="394"/>
      <c r="C43" s="320" t="s">
        <v>284</v>
      </c>
      <c r="D43" s="33" t="s">
        <v>144</v>
      </c>
      <c r="E43" s="34">
        <v>45658</v>
      </c>
      <c r="F43" s="77">
        <v>46021</v>
      </c>
      <c r="G43" s="35">
        <f t="shared" si="10"/>
        <v>250</v>
      </c>
      <c r="H43" s="36"/>
      <c r="I43" s="134"/>
      <c r="J43" s="135"/>
      <c r="K43" s="35"/>
      <c r="L43" s="135"/>
      <c r="M43" s="135"/>
      <c r="N43" s="135"/>
      <c r="O43" s="135"/>
      <c r="P43" s="135"/>
      <c r="Q43" s="135"/>
      <c r="R43" s="135"/>
      <c r="S43" s="135"/>
      <c r="T43" s="135"/>
      <c r="U43" s="135"/>
      <c r="V43" s="135"/>
      <c r="W43" s="135">
        <v>250</v>
      </c>
      <c r="X43" s="226"/>
    </row>
    <row r="44" spans="1:24" ht="40" x14ac:dyDescent="0.35">
      <c r="A44" s="409"/>
      <c r="B44" s="394"/>
      <c r="C44" s="321" t="s">
        <v>145</v>
      </c>
      <c r="D44" s="79" t="s">
        <v>146</v>
      </c>
      <c r="E44" s="315">
        <v>45839</v>
      </c>
      <c r="F44" s="77">
        <v>46111</v>
      </c>
      <c r="G44" s="35">
        <f t="shared" si="10"/>
        <v>250</v>
      </c>
      <c r="H44" s="36"/>
      <c r="I44" s="134"/>
      <c r="J44" s="224"/>
      <c r="K44" s="225"/>
      <c r="L44" s="224"/>
      <c r="M44" s="224"/>
      <c r="N44" s="224"/>
      <c r="O44" s="224"/>
      <c r="P44" s="224"/>
      <c r="Q44" s="224"/>
      <c r="R44" s="224"/>
      <c r="S44" s="224"/>
      <c r="T44" s="224"/>
      <c r="U44" s="224"/>
      <c r="V44" s="224"/>
      <c r="W44" s="224">
        <v>250</v>
      </c>
      <c r="X44" s="226"/>
    </row>
    <row r="45" spans="1:24" ht="110" x14ac:dyDescent="0.35">
      <c r="A45" s="410"/>
      <c r="B45" s="223" t="s">
        <v>63</v>
      </c>
      <c r="C45" s="318" t="s">
        <v>148</v>
      </c>
      <c r="D45" s="79" t="s">
        <v>149</v>
      </c>
      <c r="E45" s="315"/>
      <c r="F45" s="319"/>
      <c r="G45" s="35"/>
      <c r="H45" s="36"/>
      <c r="I45" s="222"/>
      <c r="J45" s="135"/>
      <c r="K45" s="35"/>
      <c r="L45" s="135"/>
      <c r="M45" s="135"/>
      <c r="N45" s="135"/>
      <c r="O45" s="135"/>
      <c r="P45" s="135"/>
      <c r="Q45" s="135"/>
      <c r="R45" s="135"/>
      <c r="S45" s="135"/>
      <c r="T45" s="135"/>
      <c r="U45" s="135"/>
      <c r="V45" s="135"/>
      <c r="W45" s="135"/>
      <c r="X45" s="226"/>
    </row>
    <row r="46" spans="1:24" ht="142" customHeight="1" x14ac:dyDescent="0.35">
      <c r="A46" s="229" t="s">
        <v>150</v>
      </c>
      <c r="B46" s="228" t="s">
        <v>58</v>
      </c>
      <c r="C46" s="119" t="s">
        <v>154</v>
      </c>
      <c r="D46" s="78" t="s">
        <v>59</v>
      </c>
      <c r="E46" s="34">
        <v>45658</v>
      </c>
      <c r="F46" s="77">
        <v>45746</v>
      </c>
      <c r="G46" s="35">
        <f>SUM(J46:X46)</f>
        <v>0</v>
      </c>
      <c r="H46" s="230"/>
      <c r="I46" s="102"/>
      <c r="J46" s="134"/>
      <c r="K46" s="135"/>
      <c r="L46" s="35"/>
      <c r="M46" s="135"/>
      <c r="N46" s="135"/>
      <c r="O46" s="135"/>
      <c r="P46" s="135"/>
      <c r="Q46" s="135"/>
      <c r="R46" s="135"/>
      <c r="S46" s="135"/>
      <c r="T46" s="135"/>
      <c r="U46" s="135"/>
      <c r="V46" s="135"/>
      <c r="W46" s="135"/>
      <c r="X46" s="135"/>
    </row>
    <row r="47" spans="1:24" ht="52.25" customHeight="1" x14ac:dyDescent="0.35">
      <c r="A47" s="231"/>
      <c r="B47" s="400" t="s">
        <v>155</v>
      </c>
      <c r="C47" s="313" t="s">
        <v>156</v>
      </c>
      <c r="D47" s="322" t="s">
        <v>285</v>
      </c>
      <c r="E47" s="34">
        <v>45658</v>
      </c>
      <c r="F47" s="77" t="s">
        <v>157</v>
      </c>
      <c r="G47" s="35">
        <f t="shared" ref="G47:G54" si="11">SUM(J47:X47)</f>
        <v>6000</v>
      </c>
      <c r="H47" s="230"/>
      <c r="I47" s="102"/>
      <c r="J47" s="134"/>
      <c r="K47" s="135">
        <v>4500</v>
      </c>
      <c r="L47" s="35"/>
      <c r="M47" s="135"/>
      <c r="N47" s="135"/>
      <c r="O47" s="135"/>
      <c r="P47" s="135">
        <v>500</v>
      </c>
      <c r="Q47" s="135"/>
      <c r="R47" s="135"/>
      <c r="S47" s="135"/>
      <c r="T47" s="135"/>
      <c r="U47" s="135"/>
      <c r="V47" s="135"/>
      <c r="W47" s="135"/>
      <c r="X47" s="135">
        <v>1000</v>
      </c>
    </row>
    <row r="48" spans="1:24" ht="51" customHeight="1" x14ac:dyDescent="0.35">
      <c r="A48" s="231"/>
      <c r="B48" s="401"/>
      <c r="C48" s="233" t="s">
        <v>158</v>
      </c>
      <c r="D48" s="79" t="s">
        <v>159</v>
      </c>
      <c r="E48" s="77">
        <v>45748</v>
      </c>
      <c r="F48" s="77">
        <v>45870</v>
      </c>
      <c r="G48" s="35">
        <f t="shared" si="11"/>
        <v>9500</v>
      </c>
      <c r="H48" s="36"/>
      <c r="I48" s="102"/>
      <c r="J48" s="134"/>
      <c r="K48" s="135">
        <v>8000</v>
      </c>
      <c r="L48" s="35"/>
      <c r="M48" s="135"/>
      <c r="N48" s="135"/>
      <c r="O48" s="135"/>
      <c r="P48" s="135">
        <v>500</v>
      </c>
      <c r="Q48" s="135"/>
      <c r="R48" s="135"/>
      <c r="S48" s="135"/>
      <c r="T48" s="135"/>
      <c r="U48" s="135"/>
      <c r="V48" s="135"/>
      <c r="W48" s="135"/>
      <c r="X48" s="135">
        <v>1000</v>
      </c>
    </row>
    <row r="49" spans="1:26" ht="51.5" customHeight="1" x14ac:dyDescent="0.35">
      <c r="A49" s="231"/>
      <c r="B49" s="401"/>
      <c r="C49" s="32" t="s">
        <v>160</v>
      </c>
      <c r="D49" s="79" t="s">
        <v>161</v>
      </c>
      <c r="E49" s="34">
        <v>45658</v>
      </c>
      <c r="F49" s="77">
        <v>46022</v>
      </c>
      <c r="G49" s="35">
        <f t="shared" si="11"/>
        <v>5000</v>
      </c>
      <c r="H49" s="36"/>
      <c r="I49" s="102"/>
      <c r="J49" s="134"/>
      <c r="K49" s="135">
        <v>4000</v>
      </c>
      <c r="L49" s="35"/>
      <c r="M49" s="135"/>
      <c r="N49" s="135"/>
      <c r="O49" s="135"/>
      <c r="P49" s="135">
        <v>500</v>
      </c>
      <c r="Q49" s="135"/>
      <c r="R49" s="135"/>
      <c r="S49" s="135"/>
      <c r="T49" s="135"/>
      <c r="U49" s="135"/>
      <c r="V49" s="135"/>
      <c r="W49" s="135"/>
      <c r="X49" s="135">
        <v>500</v>
      </c>
    </row>
    <row r="50" spans="1:26" ht="30" x14ac:dyDescent="0.35">
      <c r="A50" s="231"/>
      <c r="B50" s="401"/>
      <c r="C50" s="32" t="s">
        <v>162</v>
      </c>
      <c r="D50" s="79" t="s">
        <v>163</v>
      </c>
      <c r="E50" s="34">
        <v>45658</v>
      </c>
      <c r="F50" s="77">
        <v>45777</v>
      </c>
      <c r="G50" s="35">
        <f t="shared" si="11"/>
        <v>500</v>
      </c>
      <c r="H50" s="36"/>
      <c r="I50" s="102"/>
      <c r="J50" s="134"/>
      <c r="K50" s="135"/>
      <c r="L50" s="35"/>
      <c r="M50" s="135"/>
      <c r="N50" s="135"/>
      <c r="O50" s="135"/>
      <c r="P50" s="135">
        <v>500</v>
      </c>
      <c r="Q50" s="135"/>
      <c r="R50" s="135"/>
      <c r="S50" s="135"/>
      <c r="T50" s="135"/>
      <c r="U50" s="135"/>
      <c r="V50" s="135"/>
      <c r="W50" s="135"/>
      <c r="X50" s="135"/>
    </row>
    <row r="51" spans="1:26" ht="30" x14ac:dyDescent="0.35">
      <c r="A51" s="234"/>
      <c r="B51" s="402"/>
      <c r="C51" s="32" t="s">
        <v>164</v>
      </c>
      <c r="D51" s="79" t="s">
        <v>165</v>
      </c>
      <c r="E51" s="34">
        <v>45778</v>
      </c>
      <c r="F51" s="77">
        <v>46021</v>
      </c>
      <c r="G51" s="35">
        <f t="shared" si="11"/>
        <v>7500</v>
      </c>
      <c r="H51" s="36"/>
      <c r="I51" s="102"/>
      <c r="J51" s="134"/>
      <c r="K51" s="135">
        <v>6000</v>
      </c>
      <c r="L51" s="35"/>
      <c r="M51" s="135"/>
      <c r="N51" s="135"/>
      <c r="O51" s="135"/>
      <c r="P51" s="135">
        <v>500</v>
      </c>
      <c r="Q51" s="135"/>
      <c r="R51" s="135"/>
      <c r="S51" s="135"/>
      <c r="T51" s="135"/>
      <c r="U51" s="135"/>
      <c r="V51" s="135"/>
      <c r="W51" s="135">
        <v>500</v>
      </c>
      <c r="X51" s="135">
        <v>500</v>
      </c>
    </row>
    <row r="52" spans="1:26" s="98" customFormat="1" ht="143" customHeight="1" x14ac:dyDescent="0.35">
      <c r="A52" s="415" t="s">
        <v>203</v>
      </c>
      <c r="B52" s="257" t="s">
        <v>201</v>
      </c>
      <c r="C52" s="323" t="s">
        <v>199</v>
      </c>
      <c r="D52" s="78" t="s">
        <v>200</v>
      </c>
      <c r="E52" s="315">
        <v>45748</v>
      </c>
      <c r="F52" s="77">
        <v>46022</v>
      </c>
      <c r="G52" s="35">
        <f t="shared" si="11"/>
        <v>0</v>
      </c>
      <c r="H52" s="113"/>
      <c r="I52" s="102"/>
      <c r="J52" s="256"/>
      <c r="K52" s="35"/>
      <c r="L52" s="237"/>
      <c r="M52" s="237"/>
      <c r="N52" s="237"/>
      <c r="O52" s="237"/>
      <c r="P52" s="237"/>
      <c r="Q52" s="237"/>
      <c r="R52" s="237"/>
      <c r="S52" s="237"/>
      <c r="T52" s="237"/>
      <c r="U52" s="237"/>
      <c r="V52" s="237"/>
      <c r="W52" s="237"/>
      <c r="X52" s="237"/>
    </row>
    <row r="53" spans="1:26" ht="130" customHeight="1" x14ac:dyDescent="0.35">
      <c r="A53" s="415"/>
      <c r="B53" s="414" t="s">
        <v>202</v>
      </c>
      <c r="C53" s="247" t="s">
        <v>192</v>
      </c>
      <c r="D53" s="248" t="s">
        <v>193</v>
      </c>
      <c r="E53" s="249" t="s">
        <v>194</v>
      </c>
      <c r="F53" s="250" t="s">
        <v>195</v>
      </c>
      <c r="G53" s="35">
        <f t="shared" si="11"/>
        <v>0</v>
      </c>
      <c r="H53" s="36"/>
      <c r="I53" s="102"/>
      <c r="J53" s="134"/>
      <c r="K53" s="134"/>
      <c r="L53" s="134"/>
      <c r="M53" s="134"/>
      <c r="N53" s="134"/>
      <c r="O53" s="134"/>
      <c r="P53" s="134"/>
      <c r="Q53" s="134"/>
      <c r="R53" s="134"/>
      <c r="S53" s="134"/>
      <c r="T53" s="134"/>
      <c r="U53" s="134"/>
      <c r="V53" s="134"/>
      <c r="W53" s="134"/>
      <c r="X53" s="134"/>
    </row>
    <row r="54" spans="1:26" ht="60" x14ac:dyDescent="0.35">
      <c r="A54" s="415"/>
      <c r="B54" s="414"/>
      <c r="C54" s="252" t="s">
        <v>196</v>
      </c>
      <c r="D54" s="253" t="s">
        <v>197</v>
      </c>
      <c r="E54" s="254" t="s">
        <v>194</v>
      </c>
      <c r="F54" s="255" t="s">
        <v>198</v>
      </c>
      <c r="G54" s="35">
        <f t="shared" si="11"/>
        <v>7859.2777777777801</v>
      </c>
      <c r="H54" s="36"/>
      <c r="I54" s="102"/>
      <c r="J54" s="134"/>
      <c r="K54" s="134"/>
      <c r="L54" s="134"/>
      <c r="M54" s="134"/>
      <c r="N54" s="134">
        <v>7859.2777777777801</v>
      </c>
      <c r="O54" s="134"/>
      <c r="P54" s="134"/>
      <c r="Q54" s="134"/>
      <c r="R54" s="134"/>
      <c r="S54" s="134"/>
      <c r="T54" s="134"/>
      <c r="U54" s="134"/>
      <c r="V54" s="134"/>
      <c r="W54" s="134"/>
      <c r="X54" s="134"/>
    </row>
    <row r="55" spans="1:26" ht="12.5" x14ac:dyDescent="0.35">
      <c r="E55" s="4"/>
      <c r="F55" s="4"/>
      <c r="G55" s="5"/>
      <c r="H55" s="4"/>
      <c r="I55" s="80"/>
      <c r="J55" s="4"/>
      <c r="K55" s="4"/>
      <c r="L55" s="4"/>
      <c r="M55" s="4"/>
      <c r="N55" s="4"/>
      <c r="O55" s="4"/>
      <c r="P55" s="4"/>
      <c r="Q55" s="4"/>
      <c r="R55" s="4"/>
      <c r="S55" s="4"/>
      <c r="T55" s="4"/>
      <c r="U55" s="4"/>
      <c r="V55" s="4"/>
      <c r="W55" s="4"/>
      <c r="X55" s="4"/>
    </row>
    <row r="56" spans="1:26" s="87" customFormat="1" ht="28" x14ac:dyDescent="0.35">
      <c r="A56" s="81"/>
      <c r="B56" s="81" t="s">
        <v>68</v>
      </c>
      <c r="C56" s="82"/>
      <c r="D56" s="82"/>
      <c r="E56" s="83"/>
      <c r="F56" s="83"/>
      <c r="G56" s="156">
        <f>SUM(G34:G38)</f>
        <v>76000</v>
      </c>
      <c r="H56" s="156">
        <f>SUM(H34:H38)</f>
        <v>100000</v>
      </c>
      <c r="I56" s="85"/>
      <c r="J56" s="84">
        <f t="shared" ref="J56:X56" si="12">SUM(J34:J38)</f>
        <v>0</v>
      </c>
      <c r="K56" s="84">
        <f t="shared" si="12"/>
        <v>70000</v>
      </c>
      <c r="L56" s="84">
        <f t="shared" si="12"/>
        <v>0</v>
      </c>
      <c r="M56" s="84">
        <f t="shared" si="12"/>
        <v>3000</v>
      </c>
      <c r="N56" s="84">
        <f t="shared" si="12"/>
        <v>0</v>
      </c>
      <c r="O56" s="84">
        <f t="shared" si="12"/>
        <v>0</v>
      </c>
      <c r="P56" s="84">
        <f t="shared" si="12"/>
        <v>0</v>
      </c>
      <c r="Q56" s="84">
        <f t="shared" si="12"/>
        <v>0</v>
      </c>
      <c r="R56" s="84">
        <f t="shared" si="12"/>
        <v>0</v>
      </c>
      <c r="S56" s="84">
        <f t="shared" si="12"/>
        <v>0</v>
      </c>
      <c r="T56" s="84">
        <f t="shared" si="12"/>
        <v>0</v>
      </c>
      <c r="U56" s="84">
        <f t="shared" si="12"/>
        <v>0</v>
      </c>
      <c r="V56" s="84">
        <f t="shared" si="12"/>
        <v>3000</v>
      </c>
      <c r="W56" s="84">
        <f t="shared" si="12"/>
        <v>0</v>
      </c>
      <c r="X56" s="84">
        <f t="shared" si="12"/>
        <v>0</v>
      </c>
      <c r="Y56" s="86">
        <f>SUM(J56:X56)</f>
        <v>76000</v>
      </c>
      <c r="Z56" s="86">
        <f>G56-Y56</f>
        <v>0</v>
      </c>
    </row>
    <row r="57" spans="1:26" s="58" customFormat="1" ht="25.5" customHeight="1" x14ac:dyDescent="0.35">
      <c r="A57" s="50"/>
      <c r="B57" s="51"/>
      <c r="C57" s="52"/>
      <c r="D57" s="52"/>
      <c r="E57" s="53"/>
      <c r="F57" s="54"/>
      <c r="G57" s="55"/>
      <c r="H57" s="56"/>
      <c r="I57" s="56"/>
      <c r="J57" s="56"/>
      <c r="K57" s="56"/>
      <c r="L57" s="56"/>
      <c r="M57" s="56"/>
      <c r="N57" s="56"/>
      <c r="O57" s="56"/>
      <c r="P57" s="56"/>
      <c r="Q57" s="56"/>
      <c r="R57" s="56"/>
      <c r="S57" s="56"/>
      <c r="T57" s="56"/>
      <c r="U57" s="56"/>
      <c r="V57" s="56"/>
      <c r="W57" s="57"/>
    </row>
    <row r="58" spans="1:26" s="63" customFormat="1" ht="23.5" thickBot="1" x14ac:dyDescent="0.4">
      <c r="A58" s="88" t="s">
        <v>69</v>
      </c>
      <c r="B58" s="89"/>
      <c r="C58" s="89"/>
      <c r="D58" s="89"/>
      <c r="E58" s="90"/>
      <c r="F58" s="90"/>
      <c r="G58" s="91"/>
      <c r="H58" s="90"/>
      <c r="I58" s="6"/>
      <c r="J58" s="90"/>
      <c r="K58" s="90"/>
      <c r="L58" s="90"/>
      <c r="M58" s="90"/>
      <c r="N58" s="90"/>
      <c r="O58" s="90"/>
      <c r="P58" s="90"/>
      <c r="Q58" s="90"/>
      <c r="R58" s="90"/>
      <c r="S58" s="90"/>
      <c r="T58" s="90"/>
      <c r="U58" s="90"/>
      <c r="V58" s="90"/>
      <c r="W58" s="90"/>
      <c r="X58" s="90"/>
    </row>
    <row r="59" spans="1:26" s="15" customFormat="1" ht="10.5" thickBot="1" x14ac:dyDescent="0.4">
      <c r="C59" s="16"/>
      <c r="D59" s="16"/>
      <c r="E59" s="64" t="s">
        <v>2</v>
      </c>
      <c r="F59" s="65"/>
      <c r="G59" s="66" t="s">
        <v>3</v>
      </c>
      <c r="H59" s="67"/>
      <c r="I59" s="68"/>
      <c r="J59" s="92"/>
      <c r="K59" s="92"/>
      <c r="L59" s="92"/>
      <c r="M59" s="92"/>
      <c r="N59" s="92"/>
      <c r="O59" s="92"/>
      <c r="P59" s="92"/>
      <c r="Q59" s="92"/>
      <c r="R59" s="92"/>
      <c r="S59" s="92"/>
      <c r="T59" s="92"/>
      <c r="U59" s="92"/>
      <c r="V59" s="92"/>
      <c r="W59" s="92"/>
      <c r="X59" s="93"/>
    </row>
    <row r="60" spans="1:26" s="15" customFormat="1" ht="36" x14ac:dyDescent="0.35">
      <c r="A60" s="72" t="s">
        <v>4</v>
      </c>
      <c r="B60" s="120" t="s">
        <v>5</v>
      </c>
      <c r="C60" s="25" t="s">
        <v>6</v>
      </c>
      <c r="D60" s="25" t="s">
        <v>7</v>
      </c>
      <c r="E60" s="121" t="s">
        <v>8</v>
      </c>
      <c r="F60" s="73" t="s">
        <v>9</v>
      </c>
      <c r="G60" s="74" t="s">
        <v>10</v>
      </c>
      <c r="H60" s="75" t="s">
        <v>11</v>
      </c>
      <c r="I60" s="94"/>
      <c r="J60" s="123" t="s">
        <v>12</v>
      </c>
      <c r="K60" s="124" t="s">
        <v>13</v>
      </c>
      <c r="L60" s="124" t="s">
        <v>14</v>
      </c>
      <c r="M60" s="124" t="s">
        <v>15</v>
      </c>
      <c r="N60" s="124" t="s">
        <v>16</v>
      </c>
      <c r="O60" s="124" t="s">
        <v>17</v>
      </c>
      <c r="P60" s="124" t="s">
        <v>18</v>
      </c>
      <c r="Q60" s="124" t="s">
        <v>19</v>
      </c>
      <c r="R60" s="124" t="s">
        <v>20</v>
      </c>
      <c r="S60" s="124" t="s">
        <v>21</v>
      </c>
      <c r="T60" s="124" t="s">
        <v>22</v>
      </c>
      <c r="U60" s="124" t="s">
        <v>23</v>
      </c>
      <c r="V60" s="124" t="s">
        <v>24</v>
      </c>
      <c r="W60" s="125" t="s">
        <v>25</v>
      </c>
      <c r="X60" s="95" t="s">
        <v>26</v>
      </c>
    </row>
    <row r="61" spans="1:26" s="15" customFormat="1" ht="110" x14ac:dyDescent="0.25">
      <c r="A61" s="416" t="s">
        <v>27</v>
      </c>
      <c r="B61" s="96" t="s">
        <v>70</v>
      </c>
      <c r="C61" s="196" t="s">
        <v>71</v>
      </c>
      <c r="D61" s="78" t="s">
        <v>72</v>
      </c>
      <c r="E61" s="130">
        <v>45884</v>
      </c>
      <c r="F61" s="130">
        <v>46264</v>
      </c>
      <c r="G61" s="131">
        <v>35000</v>
      </c>
      <c r="H61" s="131" t="s">
        <v>30</v>
      </c>
      <c r="I61" s="178"/>
      <c r="J61" s="143" t="s">
        <v>30</v>
      </c>
      <c r="K61" s="142" t="s">
        <v>30</v>
      </c>
      <c r="L61" s="142" t="s">
        <v>30</v>
      </c>
      <c r="M61" s="142" t="s">
        <v>30</v>
      </c>
      <c r="N61" s="179">
        <v>35000</v>
      </c>
      <c r="O61" s="142" t="s">
        <v>30</v>
      </c>
      <c r="P61" s="142" t="s">
        <v>30</v>
      </c>
      <c r="Q61" s="142" t="s">
        <v>30</v>
      </c>
      <c r="R61" s="142" t="s">
        <v>30</v>
      </c>
      <c r="S61" s="142" t="s">
        <v>30</v>
      </c>
      <c r="T61" s="142" t="s">
        <v>30</v>
      </c>
      <c r="U61" s="142" t="s">
        <v>30</v>
      </c>
      <c r="V61" s="142" t="s">
        <v>30</v>
      </c>
      <c r="W61" s="142" t="s">
        <v>30</v>
      </c>
      <c r="X61" s="142" t="s">
        <v>30</v>
      </c>
    </row>
    <row r="62" spans="1:26" s="15" customFormat="1" ht="110.15" customHeight="1" x14ac:dyDescent="0.35">
      <c r="A62" s="397"/>
      <c r="B62" s="403" t="s">
        <v>73</v>
      </c>
      <c r="C62" s="177" t="s">
        <v>74</v>
      </c>
      <c r="D62" s="122" t="s">
        <v>75</v>
      </c>
      <c r="E62" s="161">
        <v>45474</v>
      </c>
      <c r="F62" s="184">
        <v>46022</v>
      </c>
      <c r="G62" s="131">
        <f t="shared" ref="G62:G65" si="13">SUM(J62:X62)</f>
        <v>50000</v>
      </c>
      <c r="H62" s="131">
        <v>150000</v>
      </c>
      <c r="I62" s="157"/>
      <c r="J62" s="138">
        <v>50000</v>
      </c>
      <c r="K62" s="164"/>
      <c r="L62" s="162"/>
      <c r="M62" s="162"/>
      <c r="N62" s="162"/>
      <c r="O62" s="162"/>
      <c r="P62" s="162"/>
      <c r="Q62" s="162"/>
      <c r="R62" s="162"/>
      <c r="S62" s="162"/>
      <c r="T62" s="162"/>
      <c r="U62" s="162"/>
      <c r="V62" s="162"/>
      <c r="W62" s="162"/>
      <c r="X62" s="162"/>
    </row>
    <row r="63" spans="1:26" s="15" customFormat="1" ht="40" x14ac:dyDescent="0.35">
      <c r="A63" s="397"/>
      <c r="B63" s="411"/>
      <c r="C63" s="197" t="s">
        <v>76</v>
      </c>
      <c r="D63" s="210" t="s">
        <v>77</v>
      </c>
      <c r="E63" s="161">
        <v>45597</v>
      </c>
      <c r="F63" s="161">
        <v>45746</v>
      </c>
      <c r="G63" s="131">
        <f t="shared" si="13"/>
        <v>2500</v>
      </c>
      <c r="H63" s="131"/>
      <c r="I63" s="157"/>
      <c r="J63" s="191"/>
      <c r="K63" s="191"/>
      <c r="L63" s="192"/>
      <c r="M63" s="192"/>
      <c r="N63" s="192"/>
      <c r="O63" s="192"/>
      <c r="P63" s="192"/>
      <c r="Q63" s="192"/>
      <c r="R63" s="192"/>
      <c r="S63" s="192"/>
      <c r="T63" s="192"/>
      <c r="U63" s="192"/>
      <c r="V63" s="192"/>
      <c r="W63" s="192"/>
      <c r="X63" s="192">
        <v>2500</v>
      </c>
    </row>
    <row r="64" spans="1:26" s="15" customFormat="1" ht="40" x14ac:dyDescent="0.35">
      <c r="A64" s="397"/>
      <c r="B64" s="404"/>
      <c r="C64" s="197" t="s">
        <v>125</v>
      </c>
      <c r="D64" s="210" t="s">
        <v>77</v>
      </c>
      <c r="E64" s="161">
        <v>45719</v>
      </c>
      <c r="F64" s="184">
        <v>45770</v>
      </c>
      <c r="G64" s="131">
        <f t="shared" si="13"/>
        <v>4000</v>
      </c>
      <c r="H64" s="131"/>
      <c r="I64" s="157"/>
      <c r="J64" s="191"/>
      <c r="K64" s="191">
        <v>4000</v>
      </c>
      <c r="L64" s="192"/>
      <c r="M64" s="192"/>
      <c r="N64" s="192"/>
      <c r="O64" s="192"/>
      <c r="P64" s="192"/>
      <c r="Q64" s="192"/>
      <c r="R64" s="192"/>
      <c r="S64" s="192"/>
      <c r="T64" s="192"/>
      <c r="U64" s="192"/>
      <c r="V64" s="192"/>
      <c r="W64" s="192"/>
      <c r="X64" s="192"/>
    </row>
    <row r="65" spans="1:24" s="63" customFormat="1" ht="69" customHeight="1" x14ac:dyDescent="0.35">
      <c r="A65" s="397"/>
      <c r="B65" s="195" t="s">
        <v>79</v>
      </c>
      <c r="C65" s="197" t="s">
        <v>78</v>
      </c>
      <c r="D65" s="210" t="s">
        <v>126</v>
      </c>
      <c r="E65" s="161">
        <v>45597</v>
      </c>
      <c r="F65" s="184">
        <v>46387</v>
      </c>
      <c r="G65" s="131">
        <f t="shared" si="13"/>
        <v>3000</v>
      </c>
      <c r="H65" s="131"/>
      <c r="I65" s="102"/>
      <c r="J65" s="159"/>
      <c r="K65" s="165"/>
      <c r="L65" s="159"/>
      <c r="M65" s="159">
        <v>3000</v>
      </c>
      <c r="N65" s="160"/>
      <c r="O65" s="159"/>
      <c r="P65" s="159"/>
      <c r="Q65" s="159"/>
      <c r="R65" s="159"/>
      <c r="S65" s="159"/>
      <c r="T65" s="159"/>
      <c r="U65" s="159"/>
      <c r="V65" s="159"/>
      <c r="W65" s="159"/>
      <c r="X65" s="159"/>
    </row>
    <row r="66" spans="1:24" s="63" customFormat="1" ht="70" x14ac:dyDescent="0.35">
      <c r="A66" s="397"/>
      <c r="B66" s="167" t="s">
        <v>80</v>
      </c>
      <c r="C66" s="158" t="s">
        <v>127</v>
      </c>
      <c r="D66" s="210" t="s">
        <v>128</v>
      </c>
      <c r="E66" s="161">
        <v>45597</v>
      </c>
      <c r="F66" s="184">
        <v>46387</v>
      </c>
      <c r="G66" s="131">
        <v>0</v>
      </c>
      <c r="H66" s="131"/>
      <c r="I66" s="102"/>
      <c r="J66" s="159"/>
      <c r="K66" s="165"/>
      <c r="L66" s="159"/>
      <c r="M66" s="159"/>
      <c r="N66" s="160"/>
      <c r="O66" s="159"/>
      <c r="P66" s="159"/>
      <c r="Q66" s="159"/>
      <c r="R66" s="159"/>
      <c r="S66" s="159"/>
      <c r="T66" s="159"/>
      <c r="U66" s="159"/>
      <c r="V66" s="159"/>
      <c r="W66" s="159"/>
      <c r="X66" s="159"/>
    </row>
    <row r="67" spans="1:24" s="98" customFormat="1" ht="21.75" customHeight="1" x14ac:dyDescent="0.35">
      <c r="A67" s="397"/>
      <c r="B67" s="96" t="s">
        <v>52</v>
      </c>
      <c r="C67" s="158" t="s">
        <v>129</v>
      </c>
      <c r="D67" s="193"/>
      <c r="E67" s="184" t="s">
        <v>32</v>
      </c>
      <c r="F67" s="184" t="s">
        <v>40</v>
      </c>
      <c r="G67" s="131">
        <f>SUM(J67:X67)</f>
        <v>70000</v>
      </c>
      <c r="H67" s="97">
        <v>0</v>
      </c>
      <c r="I67" s="102"/>
      <c r="J67" s="126"/>
      <c r="K67" s="126"/>
      <c r="L67" s="185">
        <v>70000</v>
      </c>
      <c r="M67" s="126"/>
      <c r="N67" s="126"/>
      <c r="O67" s="126"/>
      <c r="P67" s="126"/>
      <c r="Q67" s="126"/>
      <c r="R67" s="126"/>
      <c r="S67" s="126"/>
      <c r="T67" s="126"/>
      <c r="U67" s="126"/>
      <c r="V67" s="126"/>
      <c r="W67" s="126"/>
      <c r="X67" s="126"/>
    </row>
    <row r="68" spans="1:24" s="98" customFormat="1" ht="21.75" customHeight="1" x14ac:dyDescent="0.35">
      <c r="A68" s="397"/>
      <c r="B68" s="216"/>
      <c r="C68" s="155" t="s">
        <v>55</v>
      </c>
      <c r="D68" s="217"/>
      <c r="E68" s="218"/>
      <c r="F68" s="218"/>
      <c r="G68" s="215"/>
      <c r="H68" s="219"/>
      <c r="I68" s="102"/>
      <c r="J68" s="220"/>
      <c r="K68" s="220"/>
      <c r="L68" s="221"/>
      <c r="M68" s="220"/>
      <c r="N68" s="220"/>
      <c r="O68" s="220"/>
      <c r="P68" s="220"/>
      <c r="Q68" s="220"/>
      <c r="R68" s="220"/>
      <c r="S68" s="220"/>
      <c r="T68" s="220"/>
      <c r="U68" s="220"/>
      <c r="V68" s="220"/>
      <c r="W68" s="220"/>
      <c r="X68" s="220"/>
    </row>
    <row r="69" spans="1:24" s="98" customFormat="1" ht="77" customHeight="1" x14ac:dyDescent="0.35">
      <c r="A69" s="412" t="s">
        <v>66</v>
      </c>
      <c r="B69" s="403" t="s">
        <v>166</v>
      </c>
      <c r="C69" s="37" t="s">
        <v>167</v>
      </c>
      <c r="D69" s="78" t="s">
        <v>168</v>
      </c>
      <c r="E69" s="34">
        <v>45658</v>
      </c>
      <c r="F69" s="34">
        <v>46111</v>
      </c>
      <c r="G69" s="35">
        <f t="shared" ref="G69:G115" si="14">SUM(J69:X69)</f>
        <v>26400</v>
      </c>
      <c r="H69" s="235"/>
      <c r="I69" s="236"/>
      <c r="J69" s="189"/>
      <c r="K69" s="35">
        <v>14400</v>
      </c>
      <c r="L69" s="237"/>
      <c r="M69" s="35">
        <v>8000</v>
      </c>
      <c r="N69" s="237"/>
      <c r="O69" s="35"/>
      <c r="P69" s="237" t="s">
        <v>30</v>
      </c>
      <c r="Q69" s="237" t="s">
        <v>30</v>
      </c>
      <c r="R69" s="237" t="s">
        <v>30</v>
      </c>
      <c r="S69" s="237" t="s">
        <v>30</v>
      </c>
      <c r="T69" s="237" t="s">
        <v>30</v>
      </c>
      <c r="U69" s="237" t="s">
        <v>30</v>
      </c>
      <c r="V69" s="237" t="s">
        <v>30</v>
      </c>
      <c r="W69" s="35"/>
      <c r="X69" s="35">
        <v>4000</v>
      </c>
    </row>
    <row r="70" spans="1:24" s="98" customFormat="1" ht="69.650000000000006" customHeight="1" x14ac:dyDescent="0.35">
      <c r="A70" s="413"/>
      <c r="B70" s="404"/>
      <c r="C70" s="37" t="s">
        <v>169</v>
      </c>
      <c r="D70" s="39" t="s">
        <v>170</v>
      </c>
      <c r="E70" s="34">
        <v>45658</v>
      </c>
      <c r="F70" s="34">
        <v>46111</v>
      </c>
      <c r="G70" s="35">
        <f t="shared" si="14"/>
        <v>28400</v>
      </c>
      <c r="H70" s="235"/>
      <c r="I70" s="236"/>
      <c r="J70" s="189"/>
      <c r="K70" s="35">
        <v>14400</v>
      </c>
      <c r="L70" s="237"/>
      <c r="M70" s="35">
        <v>8000</v>
      </c>
      <c r="N70" s="237"/>
      <c r="O70" s="35"/>
      <c r="P70" s="237"/>
      <c r="Q70" s="237"/>
      <c r="R70" s="237"/>
      <c r="S70" s="35"/>
      <c r="T70" s="237"/>
      <c r="U70" s="237"/>
      <c r="V70" s="35"/>
      <c r="W70" s="35"/>
      <c r="X70" s="35">
        <v>6000</v>
      </c>
    </row>
    <row r="71" spans="1:24" s="98" customFormat="1" ht="69.650000000000006" customHeight="1" x14ac:dyDescent="0.35">
      <c r="A71" s="413"/>
      <c r="B71" s="405" t="s">
        <v>171</v>
      </c>
      <c r="C71" s="37" t="s">
        <v>172</v>
      </c>
      <c r="D71" s="39" t="s">
        <v>173</v>
      </c>
      <c r="E71" s="34">
        <v>45658</v>
      </c>
      <c r="F71" s="34">
        <v>45991</v>
      </c>
      <c r="G71" s="35">
        <f t="shared" si="14"/>
        <v>13600</v>
      </c>
      <c r="H71" s="235"/>
      <c r="I71" s="236"/>
      <c r="J71" s="189"/>
      <c r="K71" s="35">
        <v>5600</v>
      </c>
      <c r="L71" s="238"/>
      <c r="M71" s="35">
        <v>3000</v>
      </c>
      <c r="N71" s="238"/>
      <c r="O71" s="35"/>
      <c r="P71" s="35"/>
      <c r="Q71" s="238" t="s">
        <v>30</v>
      </c>
      <c r="R71" s="238" t="s">
        <v>30</v>
      </c>
      <c r="S71" s="35"/>
      <c r="T71" s="238" t="s">
        <v>30</v>
      </c>
      <c r="U71" s="238" t="s">
        <v>30</v>
      </c>
      <c r="V71" s="238" t="s">
        <v>30</v>
      </c>
      <c r="W71" s="35"/>
      <c r="X71" s="35">
        <v>5000</v>
      </c>
    </row>
    <row r="72" spans="1:24" s="98" customFormat="1" ht="108.5" customHeight="1" x14ac:dyDescent="0.35">
      <c r="A72" s="413"/>
      <c r="B72" s="406"/>
      <c r="C72" s="37" t="s">
        <v>174</v>
      </c>
      <c r="D72" s="39" t="s">
        <v>175</v>
      </c>
      <c r="E72" s="34">
        <v>45658</v>
      </c>
      <c r="F72" s="34">
        <v>46022</v>
      </c>
      <c r="G72" s="35">
        <f t="shared" si="14"/>
        <v>17100</v>
      </c>
      <c r="H72" s="235"/>
      <c r="I72" s="236"/>
      <c r="J72" s="189"/>
      <c r="K72" s="35">
        <v>5600</v>
      </c>
      <c r="L72" s="238"/>
      <c r="M72" s="35">
        <v>3000</v>
      </c>
      <c r="N72" s="35"/>
      <c r="O72" s="35">
        <v>5000</v>
      </c>
      <c r="P72" s="35"/>
      <c r="Q72" s="238"/>
      <c r="R72" s="238"/>
      <c r="S72" s="35"/>
      <c r="T72" s="238"/>
      <c r="U72" s="238"/>
      <c r="V72" s="238"/>
      <c r="W72" s="35"/>
      <c r="X72" s="35">
        <v>3500</v>
      </c>
    </row>
    <row r="73" spans="1:24" s="98" customFormat="1" ht="48" customHeight="1" x14ac:dyDescent="0.35">
      <c r="A73" s="413"/>
      <c r="B73" s="407"/>
      <c r="C73" s="37" t="s">
        <v>176</v>
      </c>
      <c r="D73" s="39" t="s">
        <v>177</v>
      </c>
      <c r="E73" s="34">
        <v>45839</v>
      </c>
      <c r="F73" s="34">
        <v>46022</v>
      </c>
      <c r="G73" s="239">
        <f t="shared" si="14"/>
        <v>29300</v>
      </c>
      <c r="H73" s="235"/>
      <c r="I73" s="236"/>
      <c r="J73" s="189"/>
      <c r="K73" s="35">
        <v>4800</v>
      </c>
      <c r="L73" s="238"/>
      <c r="M73" s="35">
        <v>3000</v>
      </c>
      <c r="N73" s="35">
        <v>18000</v>
      </c>
      <c r="O73" s="35"/>
      <c r="P73" s="35"/>
      <c r="Q73" s="238"/>
      <c r="R73" s="238"/>
      <c r="S73" s="35"/>
      <c r="T73" s="238"/>
      <c r="U73" s="238"/>
      <c r="V73" s="238"/>
      <c r="W73" s="35"/>
      <c r="X73" s="35">
        <v>3500</v>
      </c>
    </row>
    <row r="74" spans="1:24" s="98" customFormat="1" ht="58.5" customHeight="1" x14ac:dyDescent="0.35">
      <c r="A74" s="413"/>
      <c r="B74" s="426" t="s">
        <v>70</v>
      </c>
      <c r="C74" s="37" t="s">
        <v>178</v>
      </c>
      <c r="D74" s="78" t="s">
        <v>179</v>
      </c>
      <c r="E74" s="34">
        <v>45658</v>
      </c>
      <c r="F74" s="34">
        <v>46022</v>
      </c>
      <c r="G74" s="239">
        <f t="shared" si="14"/>
        <v>20300</v>
      </c>
      <c r="H74" s="235"/>
      <c r="I74" s="236"/>
      <c r="J74" s="240"/>
      <c r="K74" s="35">
        <v>4800</v>
      </c>
      <c r="L74" s="238"/>
      <c r="M74" s="35">
        <v>2500</v>
      </c>
      <c r="N74" s="35">
        <v>10000</v>
      </c>
      <c r="O74" s="35"/>
      <c r="P74" s="35"/>
      <c r="Q74" s="238"/>
      <c r="R74" s="238"/>
      <c r="S74" s="35"/>
      <c r="T74" s="238"/>
      <c r="U74" s="238"/>
      <c r="V74" s="238"/>
      <c r="W74" s="35"/>
      <c r="X74" s="35">
        <v>3000</v>
      </c>
    </row>
    <row r="75" spans="1:24" s="98" customFormat="1" ht="60.5" customHeight="1" x14ac:dyDescent="0.35">
      <c r="A75" s="413"/>
      <c r="B75" s="427"/>
      <c r="C75" s="241" t="s">
        <v>180</v>
      </c>
      <c r="D75" s="78" t="s">
        <v>181</v>
      </c>
      <c r="E75" s="34">
        <v>45658</v>
      </c>
      <c r="F75" s="34">
        <v>46111</v>
      </c>
      <c r="G75" s="35">
        <f t="shared" si="14"/>
        <v>5970</v>
      </c>
      <c r="H75" s="235"/>
      <c r="I75" s="236"/>
      <c r="J75" s="240"/>
      <c r="K75" s="35">
        <v>1600</v>
      </c>
      <c r="L75" s="238"/>
      <c r="M75" s="35">
        <v>870</v>
      </c>
      <c r="N75" s="35"/>
      <c r="O75" s="35"/>
      <c r="P75" s="35"/>
      <c r="Q75" s="238"/>
      <c r="R75" s="238"/>
      <c r="S75" s="35"/>
      <c r="T75" s="238"/>
      <c r="U75" s="238"/>
      <c r="V75" s="238"/>
      <c r="W75" s="35"/>
      <c r="X75" s="35">
        <v>3500</v>
      </c>
    </row>
    <row r="76" spans="1:24" s="98" customFormat="1" ht="113.5" customHeight="1" x14ac:dyDescent="0.35">
      <c r="A76" s="413"/>
      <c r="B76" s="214" t="s">
        <v>73</v>
      </c>
      <c r="C76" s="37" t="s">
        <v>182</v>
      </c>
      <c r="D76" s="33" t="s">
        <v>183</v>
      </c>
      <c r="E76" s="34">
        <v>45658</v>
      </c>
      <c r="F76" s="34">
        <v>46022</v>
      </c>
      <c r="G76" s="239">
        <f t="shared" si="14"/>
        <v>39800</v>
      </c>
      <c r="H76" s="242"/>
      <c r="I76" s="243"/>
      <c r="J76" s="240"/>
      <c r="K76" s="35">
        <v>8800</v>
      </c>
      <c r="L76" s="237"/>
      <c r="M76" s="35">
        <v>5000</v>
      </c>
      <c r="N76" s="35">
        <v>10000</v>
      </c>
      <c r="O76" s="237">
        <v>10000</v>
      </c>
      <c r="P76" s="237" t="s">
        <v>30</v>
      </c>
      <c r="Q76" s="237" t="s">
        <v>30</v>
      </c>
      <c r="R76" s="237" t="s">
        <v>30</v>
      </c>
      <c r="S76" s="237" t="s">
        <v>30</v>
      </c>
      <c r="T76" s="237" t="s">
        <v>30</v>
      </c>
      <c r="U76" s="237" t="s">
        <v>30</v>
      </c>
      <c r="V76" s="237" t="s">
        <v>30</v>
      </c>
      <c r="W76" s="35"/>
      <c r="X76" s="35">
        <v>6000</v>
      </c>
    </row>
    <row r="77" spans="1:24" s="98" customFormat="1" ht="86.5" customHeight="1" x14ac:dyDescent="0.35">
      <c r="A77" s="413"/>
      <c r="B77" s="214" t="s">
        <v>79</v>
      </c>
      <c r="C77" s="37" t="s">
        <v>184</v>
      </c>
      <c r="D77" s="39" t="s">
        <v>185</v>
      </c>
      <c r="E77" s="34">
        <v>45658</v>
      </c>
      <c r="F77" s="34">
        <v>46022</v>
      </c>
      <c r="G77" s="35">
        <f t="shared" si="14"/>
        <v>9800</v>
      </c>
      <c r="H77" s="235"/>
      <c r="I77" s="236"/>
      <c r="J77" s="240"/>
      <c r="K77" s="35">
        <v>4800</v>
      </c>
      <c r="L77" s="237"/>
      <c r="M77" s="35">
        <v>2500</v>
      </c>
      <c r="N77" s="237"/>
      <c r="O77" s="35"/>
      <c r="P77" s="35"/>
      <c r="Q77" s="237"/>
      <c r="R77" s="237"/>
      <c r="S77" s="237"/>
      <c r="T77" s="35"/>
      <c r="U77" s="237"/>
      <c r="V77" s="35"/>
      <c r="W77" s="35"/>
      <c r="X77" s="35">
        <v>2500</v>
      </c>
    </row>
    <row r="78" spans="1:24" s="98" customFormat="1" ht="67.5" customHeight="1" x14ac:dyDescent="0.35">
      <c r="A78" s="413"/>
      <c r="B78" s="403" t="s">
        <v>80</v>
      </c>
      <c r="C78" s="37" t="s">
        <v>186</v>
      </c>
      <c r="D78" s="39" t="s">
        <v>187</v>
      </c>
      <c r="E78" s="34">
        <v>45658</v>
      </c>
      <c r="F78" s="34">
        <v>46111</v>
      </c>
      <c r="G78" s="35">
        <f t="shared" si="14"/>
        <v>16400</v>
      </c>
      <c r="H78" s="235"/>
      <c r="I78" s="236"/>
      <c r="J78" s="240"/>
      <c r="K78" s="35">
        <v>6400</v>
      </c>
      <c r="L78" s="237"/>
      <c r="M78" s="35">
        <v>3500</v>
      </c>
      <c r="N78" s="237"/>
      <c r="O78" s="35"/>
      <c r="P78" s="35">
        <v>2500</v>
      </c>
      <c r="Q78" s="237"/>
      <c r="R78" s="237"/>
      <c r="S78" s="237"/>
      <c r="T78" s="35"/>
      <c r="U78" s="237"/>
      <c r="V78" s="35"/>
      <c r="W78" s="244"/>
      <c r="X78" s="35">
        <v>4000</v>
      </c>
    </row>
    <row r="79" spans="1:24" s="98" customFormat="1" ht="105" customHeight="1" x14ac:dyDescent="0.35">
      <c r="A79" s="413"/>
      <c r="B79" s="411"/>
      <c r="C79" s="37" t="s">
        <v>204</v>
      </c>
      <c r="D79" s="39" t="s">
        <v>188</v>
      </c>
      <c r="E79" s="34">
        <v>45658</v>
      </c>
      <c r="F79" s="34">
        <v>46111</v>
      </c>
      <c r="G79" s="35">
        <f t="shared" si="14"/>
        <v>18400</v>
      </c>
      <c r="H79" s="235"/>
      <c r="I79" s="236"/>
      <c r="J79" s="240"/>
      <c r="K79" s="35">
        <v>6400</v>
      </c>
      <c r="L79" s="237"/>
      <c r="M79" s="35">
        <v>3500</v>
      </c>
      <c r="N79" s="237"/>
      <c r="O79" s="35"/>
      <c r="P79" s="35">
        <v>2500</v>
      </c>
      <c r="Q79" s="237"/>
      <c r="R79" s="237"/>
      <c r="S79" s="35"/>
      <c r="T79" s="35"/>
      <c r="U79" s="237"/>
      <c r="V79" s="35"/>
      <c r="W79" s="245"/>
      <c r="X79" s="35">
        <v>6000</v>
      </c>
    </row>
    <row r="80" spans="1:24" s="98" customFormat="1" ht="55.5" customHeight="1" x14ac:dyDescent="0.35">
      <c r="A80" s="413"/>
      <c r="B80" s="404"/>
      <c r="C80" s="37" t="s">
        <v>189</v>
      </c>
      <c r="D80" s="39" t="s">
        <v>190</v>
      </c>
      <c r="E80" s="34">
        <v>45658</v>
      </c>
      <c r="F80" s="34">
        <v>46111</v>
      </c>
      <c r="G80" s="35">
        <f t="shared" si="14"/>
        <v>8900</v>
      </c>
      <c r="H80" s="235"/>
      <c r="I80" s="236"/>
      <c r="J80" s="240"/>
      <c r="K80" s="35">
        <v>2400</v>
      </c>
      <c r="L80" s="237"/>
      <c r="M80" s="35">
        <v>1500</v>
      </c>
      <c r="N80" s="237"/>
      <c r="O80" s="35"/>
      <c r="P80" s="35"/>
      <c r="Q80" s="237"/>
      <c r="R80" s="237"/>
      <c r="S80" s="35"/>
      <c r="T80" s="35"/>
      <c r="U80" s="237"/>
      <c r="V80" s="35"/>
      <c r="W80" s="245"/>
      <c r="X80" s="35">
        <v>5000</v>
      </c>
    </row>
    <row r="81" spans="1:24" s="98" customFormat="1" ht="14.5" customHeight="1" x14ac:dyDescent="0.35">
      <c r="A81" s="413"/>
      <c r="B81" s="216"/>
      <c r="C81" s="37" t="s">
        <v>191</v>
      </c>
      <c r="D81" s="246"/>
      <c r="E81" s="34">
        <v>45658</v>
      </c>
      <c r="F81" s="34">
        <v>46022</v>
      </c>
      <c r="G81" s="35">
        <f t="shared" si="14"/>
        <v>0</v>
      </c>
      <c r="H81" s="235"/>
      <c r="I81" s="236"/>
      <c r="J81" s="240"/>
      <c r="K81" s="35"/>
      <c r="L81" s="237"/>
      <c r="M81" s="35"/>
      <c r="N81" s="237"/>
      <c r="O81" s="35"/>
      <c r="P81" s="35"/>
      <c r="Q81" s="237"/>
      <c r="R81" s="237"/>
      <c r="S81" s="35"/>
      <c r="T81" s="35"/>
      <c r="U81" s="237"/>
      <c r="V81" s="35"/>
      <c r="W81" s="245"/>
      <c r="X81" s="35"/>
    </row>
    <row r="82" spans="1:24" s="98" customFormat="1" ht="70.5" customHeight="1" x14ac:dyDescent="0.35">
      <c r="A82" s="258" t="s">
        <v>150</v>
      </c>
      <c r="B82" s="417" t="s">
        <v>205</v>
      </c>
      <c r="C82" s="119" t="s">
        <v>206</v>
      </c>
      <c r="D82" s="39" t="s">
        <v>207</v>
      </c>
      <c r="E82" s="259">
        <v>45748</v>
      </c>
      <c r="F82" s="259">
        <v>45838</v>
      </c>
      <c r="G82" s="35">
        <f t="shared" si="14"/>
        <v>2500</v>
      </c>
      <c r="H82" s="35"/>
      <c r="I82" s="102"/>
      <c r="J82" s="126"/>
      <c r="K82" s="126"/>
      <c r="L82" s="35"/>
      <c r="M82" s="126"/>
      <c r="N82" s="126"/>
      <c r="O82" s="126"/>
      <c r="P82" s="126"/>
      <c r="Q82" s="126"/>
      <c r="R82" s="126"/>
      <c r="S82" s="126"/>
      <c r="T82" s="126"/>
      <c r="U82" s="126"/>
      <c r="V82" s="35"/>
      <c r="W82" s="35">
        <v>500</v>
      </c>
      <c r="X82" s="35">
        <v>2000</v>
      </c>
    </row>
    <row r="83" spans="1:24" s="98" customFormat="1" ht="56" customHeight="1" x14ac:dyDescent="0.35">
      <c r="A83" s="260"/>
      <c r="B83" s="418"/>
      <c r="C83" s="119" t="s">
        <v>208</v>
      </c>
      <c r="D83" s="78" t="s">
        <v>209</v>
      </c>
      <c r="E83" s="34">
        <v>45658</v>
      </c>
      <c r="F83" s="34">
        <v>45838</v>
      </c>
      <c r="G83" s="35">
        <f t="shared" si="14"/>
        <v>4000</v>
      </c>
      <c r="H83" s="35"/>
      <c r="I83" s="102"/>
      <c r="J83" s="126"/>
      <c r="K83" s="35">
        <v>2000</v>
      </c>
      <c r="L83" s="35"/>
      <c r="M83" s="35"/>
      <c r="N83" s="126"/>
      <c r="O83" s="126"/>
      <c r="P83" s="126"/>
      <c r="Q83" s="126"/>
      <c r="R83" s="126"/>
      <c r="S83" s="126"/>
      <c r="T83" s="126"/>
      <c r="U83" s="126"/>
      <c r="V83" s="35"/>
      <c r="W83" s="35"/>
      <c r="X83" s="35">
        <v>2000</v>
      </c>
    </row>
    <row r="84" spans="1:24" s="98" customFormat="1" ht="36.5" customHeight="1" x14ac:dyDescent="0.35">
      <c r="A84" s="260"/>
      <c r="B84" s="417" t="s">
        <v>171</v>
      </c>
      <c r="C84" s="37" t="s">
        <v>210</v>
      </c>
      <c r="D84" s="39" t="s">
        <v>211</v>
      </c>
      <c r="E84" s="77">
        <v>45689</v>
      </c>
      <c r="F84" s="34">
        <v>45746</v>
      </c>
      <c r="G84" s="35">
        <f t="shared" si="14"/>
        <v>6500</v>
      </c>
      <c r="H84" s="35"/>
      <c r="I84" s="102"/>
      <c r="J84" s="126"/>
      <c r="K84" s="35">
        <v>4500</v>
      </c>
      <c r="L84" s="35"/>
      <c r="M84" s="35">
        <v>500</v>
      </c>
      <c r="N84" s="126"/>
      <c r="O84" s="126"/>
      <c r="P84" s="35">
        <v>500</v>
      </c>
      <c r="Q84" s="126"/>
      <c r="R84" s="126"/>
      <c r="S84" s="126"/>
      <c r="T84" s="35"/>
      <c r="U84" s="126"/>
      <c r="V84" s="35"/>
      <c r="W84" s="35"/>
      <c r="X84" s="35">
        <v>1000</v>
      </c>
    </row>
    <row r="85" spans="1:24" s="98" customFormat="1" ht="52" customHeight="1" x14ac:dyDescent="0.35">
      <c r="A85" s="260"/>
      <c r="B85" s="419"/>
      <c r="C85" s="37" t="s">
        <v>212</v>
      </c>
      <c r="D85" s="39" t="s">
        <v>213</v>
      </c>
      <c r="E85" s="77">
        <v>45748</v>
      </c>
      <c r="F85" s="34">
        <v>45838</v>
      </c>
      <c r="G85" s="35">
        <f t="shared" si="14"/>
        <v>5000</v>
      </c>
      <c r="H85" s="35"/>
      <c r="I85" s="102"/>
      <c r="J85" s="126"/>
      <c r="K85" s="35">
        <v>2000</v>
      </c>
      <c r="L85" s="35"/>
      <c r="M85" s="35">
        <v>1000</v>
      </c>
      <c r="N85" s="126"/>
      <c r="O85" s="126"/>
      <c r="P85" s="35">
        <v>500</v>
      </c>
      <c r="Q85" s="126"/>
      <c r="R85" s="126"/>
      <c r="S85" s="126"/>
      <c r="T85" s="35"/>
      <c r="U85" s="126"/>
      <c r="V85" s="35"/>
      <c r="W85" s="35">
        <v>500</v>
      </c>
      <c r="X85" s="35">
        <v>1000</v>
      </c>
    </row>
    <row r="86" spans="1:24" s="98" customFormat="1" ht="50.5" customHeight="1" x14ac:dyDescent="0.35">
      <c r="A86" s="260"/>
      <c r="B86" s="419"/>
      <c r="C86" s="37" t="s">
        <v>214</v>
      </c>
      <c r="D86" s="39" t="s">
        <v>215</v>
      </c>
      <c r="E86" s="136">
        <v>45658</v>
      </c>
      <c r="F86" s="137">
        <v>46022</v>
      </c>
      <c r="G86" s="35">
        <f t="shared" si="14"/>
        <v>32000</v>
      </c>
      <c r="H86" s="35"/>
      <c r="I86" s="102"/>
      <c r="J86" s="126"/>
      <c r="K86" s="35">
        <v>28000</v>
      </c>
      <c r="L86" s="35"/>
      <c r="M86" s="35">
        <v>500</v>
      </c>
      <c r="N86" s="126"/>
      <c r="O86" s="126"/>
      <c r="P86" s="35">
        <v>1000</v>
      </c>
      <c r="Q86" s="126"/>
      <c r="R86" s="126"/>
      <c r="S86" s="126"/>
      <c r="T86" s="35">
        <v>1000</v>
      </c>
      <c r="U86" s="126"/>
      <c r="V86" s="35"/>
      <c r="W86" s="35">
        <v>500</v>
      </c>
      <c r="X86" s="35">
        <v>1000</v>
      </c>
    </row>
    <row r="87" spans="1:24" s="98" customFormat="1" ht="32.5" customHeight="1" x14ac:dyDescent="0.35">
      <c r="A87" s="260"/>
      <c r="B87" s="418"/>
      <c r="C87" s="37" t="s">
        <v>216</v>
      </c>
      <c r="D87" s="39" t="s">
        <v>217</v>
      </c>
      <c r="E87" s="261">
        <v>46023</v>
      </c>
      <c r="F87" s="262">
        <v>46203</v>
      </c>
      <c r="G87" s="35">
        <f t="shared" si="14"/>
        <v>4000</v>
      </c>
      <c r="H87" s="35"/>
      <c r="I87" s="102"/>
      <c r="J87" s="126"/>
      <c r="K87" s="35">
        <v>3000</v>
      </c>
      <c r="L87" s="35"/>
      <c r="M87" s="35">
        <v>1000</v>
      </c>
      <c r="N87" s="126"/>
      <c r="O87" s="126"/>
      <c r="P87" s="35"/>
      <c r="Q87" s="126"/>
      <c r="R87" s="126"/>
      <c r="S87" s="126"/>
      <c r="T87" s="35"/>
      <c r="U87" s="126"/>
      <c r="V87" s="35"/>
      <c r="W87" s="35"/>
      <c r="X87" s="35"/>
    </row>
    <row r="88" spans="1:24" s="98" customFormat="1" ht="63.5" customHeight="1" x14ac:dyDescent="0.35">
      <c r="A88" s="260"/>
      <c r="B88" s="384" t="s">
        <v>70</v>
      </c>
      <c r="C88" s="263" t="s">
        <v>218</v>
      </c>
      <c r="D88" s="78" t="s">
        <v>219</v>
      </c>
      <c r="E88" s="136">
        <v>45658</v>
      </c>
      <c r="F88" s="259">
        <v>45747</v>
      </c>
      <c r="G88" s="35">
        <f t="shared" si="14"/>
        <v>5500</v>
      </c>
      <c r="H88" s="97"/>
      <c r="I88" s="102"/>
      <c r="J88" s="126"/>
      <c r="K88" s="35">
        <v>3500</v>
      </c>
      <c r="L88" s="35"/>
      <c r="M88" s="35"/>
      <c r="N88" s="126"/>
      <c r="O88" s="264"/>
      <c r="P88" s="35">
        <v>500</v>
      </c>
      <c r="Q88" s="126"/>
      <c r="R88" s="126"/>
      <c r="S88" s="126"/>
      <c r="T88" s="35">
        <v>500</v>
      </c>
      <c r="U88" s="126"/>
      <c r="V88" s="35"/>
      <c r="W88" s="35"/>
      <c r="X88" s="35">
        <v>1000</v>
      </c>
    </row>
    <row r="89" spans="1:24" s="98" customFormat="1" ht="20" x14ac:dyDescent="0.35">
      <c r="A89" s="260"/>
      <c r="B89" s="421"/>
      <c r="C89" s="263" t="s">
        <v>220</v>
      </c>
      <c r="D89" s="78" t="s">
        <v>221</v>
      </c>
      <c r="E89" s="265">
        <v>45717</v>
      </c>
      <c r="F89" s="34">
        <v>45828</v>
      </c>
      <c r="G89" s="35">
        <f t="shared" si="14"/>
        <v>3500</v>
      </c>
      <c r="H89" s="97"/>
      <c r="I89" s="102"/>
      <c r="J89" s="126"/>
      <c r="K89" s="35">
        <v>3000</v>
      </c>
      <c r="L89" s="35"/>
      <c r="M89" s="35"/>
      <c r="N89" s="126"/>
      <c r="O89" s="126"/>
      <c r="P89" s="35"/>
      <c r="Q89" s="126"/>
      <c r="R89" s="126"/>
      <c r="S89" s="126"/>
      <c r="T89" s="35"/>
      <c r="U89" s="126"/>
      <c r="V89" s="35"/>
      <c r="W89" s="35">
        <v>500</v>
      </c>
      <c r="X89" s="35"/>
    </row>
    <row r="90" spans="1:24" s="98" customFormat="1" ht="42" customHeight="1" x14ac:dyDescent="0.35">
      <c r="A90" s="260"/>
      <c r="B90" s="385"/>
      <c r="C90" s="263" t="s">
        <v>222</v>
      </c>
      <c r="D90" s="78" t="s">
        <v>223</v>
      </c>
      <c r="E90" s="136">
        <v>45658</v>
      </c>
      <c r="F90" s="34">
        <v>46022</v>
      </c>
      <c r="G90" s="35">
        <f t="shared" si="14"/>
        <v>30000</v>
      </c>
      <c r="H90" s="35"/>
      <c r="I90" s="102"/>
      <c r="J90" s="35"/>
      <c r="K90" s="35">
        <v>25000</v>
      </c>
      <c r="L90" s="35"/>
      <c r="M90" s="35">
        <v>1000</v>
      </c>
      <c r="N90" s="35"/>
      <c r="O90" s="35"/>
      <c r="P90" s="35">
        <v>1000</v>
      </c>
      <c r="Q90" s="35"/>
      <c r="R90" s="35"/>
      <c r="S90" s="35"/>
      <c r="T90" s="35">
        <v>500</v>
      </c>
      <c r="U90" s="35"/>
      <c r="V90" s="35"/>
      <c r="W90" s="35">
        <v>500</v>
      </c>
      <c r="X90" s="35">
        <v>2000</v>
      </c>
    </row>
    <row r="91" spans="1:24" s="98" customFormat="1" ht="30" x14ac:dyDescent="0.35">
      <c r="A91" s="260"/>
      <c r="B91" s="422" t="s">
        <v>224</v>
      </c>
      <c r="C91" s="119" t="s">
        <v>225</v>
      </c>
      <c r="D91" s="79" t="s">
        <v>226</v>
      </c>
      <c r="E91" s="77">
        <v>45731</v>
      </c>
      <c r="F91" s="34">
        <v>46006</v>
      </c>
      <c r="G91" s="35">
        <f t="shared" si="14"/>
        <v>13500</v>
      </c>
      <c r="H91" s="35"/>
      <c r="I91" s="102"/>
      <c r="J91" s="35"/>
      <c r="K91" s="35">
        <v>4500</v>
      </c>
      <c r="L91" s="35"/>
      <c r="M91" s="35">
        <v>2000</v>
      </c>
      <c r="N91" s="35"/>
      <c r="O91" s="35"/>
      <c r="P91" s="35">
        <v>2000</v>
      </c>
      <c r="Q91" s="35"/>
      <c r="R91" s="35"/>
      <c r="S91" s="35"/>
      <c r="T91" s="35"/>
      <c r="U91" s="35"/>
      <c r="V91" s="35">
        <v>3000</v>
      </c>
      <c r="W91" s="35"/>
      <c r="X91" s="35">
        <v>2000</v>
      </c>
    </row>
    <row r="92" spans="1:24" s="98" customFormat="1" ht="20" x14ac:dyDescent="0.35">
      <c r="A92" s="260"/>
      <c r="B92" s="423"/>
      <c r="C92" s="207" t="s">
        <v>227</v>
      </c>
      <c r="D92" s="33" t="s">
        <v>228</v>
      </c>
      <c r="E92" s="77">
        <v>45731</v>
      </c>
      <c r="F92" s="34">
        <v>46006</v>
      </c>
      <c r="G92" s="35">
        <f t="shared" si="14"/>
        <v>0</v>
      </c>
      <c r="H92" s="35"/>
      <c r="I92" s="102"/>
      <c r="J92" s="35"/>
      <c r="K92" s="35"/>
      <c r="L92" s="35"/>
      <c r="M92" s="35"/>
      <c r="N92" s="35"/>
      <c r="O92" s="35"/>
      <c r="P92" s="35"/>
      <c r="Q92" s="35"/>
      <c r="R92" s="35"/>
      <c r="S92" s="35"/>
      <c r="T92" s="35"/>
      <c r="U92" s="35"/>
      <c r="V92" s="35"/>
      <c r="W92" s="35"/>
      <c r="X92" s="35"/>
    </row>
    <row r="93" spans="1:24" s="98" customFormat="1" ht="34.5" customHeight="1" x14ac:dyDescent="0.35">
      <c r="A93" s="260"/>
      <c r="B93" s="423"/>
      <c r="C93" s="119" t="s">
        <v>229</v>
      </c>
      <c r="D93" s="79" t="s">
        <v>230</v>
      </c>
      <c r="E93" s="77">
        <v>45809</v>
      </c>
      <c r="F93" s="34">
        <v>46022</v>
      </c>
      <c r="G93" s="35">
        <f t="shared" si="14"/>
        <v>5500</v>
      </c>
      <c r="H93" s="35"/>
      <c r="I93" s="102"/>
      <c r="J93" s="35"/>
      <c r="K93" s="35"/>
      <c r="L93" s="35"/>
      <c r="M93" s="35">
        <v>2000</v>
      </c>
      <c r="N93" s="35"/>
      <c r="O93" s="35"/>
      <c r="P93" s="35">
        <v>1500</v>
      </c>
      <c r="Q93" s="35"/>
      <c r="R93" s="35"/>
      <c r="S93" s="35"/>
      <c r="T93" s="35">
        <v>2000</v>
      </c>
      <c r="U93" s="35"/>
      <c r="V93" s="35"/>
      <c r="W93" s="35"/>
      <c r="X93" s="35"/>
    </row>
    <row r="94" spans="1:24" s="98" customFormat="1" ht="30" x14ac:dyDescent="0.35">
      <c r="A94" s="260"/>
      <c r="B94" s="423"/>
      <c r="C94" s="37" t="s">
        <v>231</v>
      </c>
      <c r="D94" s="33" t="s">
        <v>230</v>
      </c>
      <c r="E94" s="136">
        <v>45658</v>
      </c>
      <c r="F94" s="137">
        <v>45961</v>
      </c>
      <c r="G94" s="35">
        <f t="shared" si="14"/>
        <v>5500</v>
      </c>
      <c r="H94" s="35"/>
      <c r="I94" s="102"/>
      <c r="J94" s="35"/>
      <c r="K94" s="35"/>
      <c r="L94" s="35"/>
      <c r="M94" s="35">
        <v>3500</v>
      </c>
      <c r="N94" s="35"/>
      <c r="O94" s="35"/>
      <c r="P94" s="35">
        <v>2000</v>
      </c>
      <c r="Q94" s="35"/>
      <c r="R94" s="35"/>
      <c r="S94" s="35"/>
      <c r="T94" s="35"/>
      <c r="U94" s="35"/>
      <c r="V94" s="35"/>
      <c r="W94" s="35"/>
      <c r="X94" s="35"/>
    </row>
    <row r="95" spans="1:24" s="98" customFormat="1" ht="46.5" customHeight="1" x14ac:dyDescent="0.35">
      <c r="A95" s="260"/>
      <c r="B95" s="423"/>
      <c r="C95" s="37" t="s">
        <v>232</v>
      </c>
      <c r="D95" s="33" t="s">
        <v>230</v>
      </c>
      <c r="E95" s="77">
        <v>45658</v>
      </c>
      <c r="F95" s="34">
        <v>45777</v>
      </c>
      <c r="G95" s="35">
        <f t="shared" si="14"/>
        <v>6000</v>
      </c>
      <c r="H95" s="35"/>
      <c r="I95" s="102"/>
      <c r="J95" s="35"/>
      <c r="K95" s="35"/>
      <c r="L95" s="35"/>
      <c r="M95" s="35">
        <v>3000</v>
      </c>
      <c r="N95" s="35"/>
      <c r="O95" s="35"/>
      <c r="P95" s="35">
        <v>2500</v>
      </c>
      <c r="Q95" s="35"/>
      <c r="R95" s="35"/>
      <c r="S95" s="35"/>
      <c r="T95" s="35">
        <v>500</v>
      </c>
      <c r="U95" s="35"/>
      <c r="V95" s="35"/>
      <c r="W95" s="35"/>
      <c r="X95" s="35"/>
    </row>
    <row r="96" spans="1:24" s="98" customFormat="1" ht="30" x14ac:dyDescent="0.35">
      <c r="A96" s="260"/>
      <c r="B96" s="423"/>
      <c r="C96" s="37" t="s">
        <v>233</v>
      </c>
      <c r="D96" s="33" t="s">
        <v>230</v>
      </c>
      <c r="E96" s="136">
        <v>45658</v>
      </c>
      <c r="F96" s="137">
        <v>46022</v>
      </c>
      <c r="G96" s="35">
        <f t="shared" si="14"/>
        <v>0</v>
      </c>
      <c r="H96" s="35"/>
      <c r="I96" s="102"/>
      <c r="J96" s="35"/>
      <c r="K96" s="35"/>
      <c r="L96" s="35"/>
      <c r="M96" s="35"/>
      <c r="N96" s="35"/>
      <c r="O96" s="35"/>
      <c r="P96" s="35"/>
      <c r="Q96" s="35"/>
      <c r="R96" s="35"/>
      <c r="S96" s="35"/>
      <c r="T96" s="35"/>
      <c r="U96" s="35"/>
      <c r="V96" s="35"/>
      <c r="W96" s="35"/>
      <c r="X96" s="35"/>
    </row>
    <row r="97" spans="1:24" s="98" customFormat="1" ht="30" x14ac:dyDescent="0.35">
      <c r="A97" s="260"/>
      <c r="B97" s="423"/>
      <c r="C97" s="37" t="s">
        <v>234</v>
      </c>
      <c r="D97" s="33" t="s">
        <v>230</v>
      </c>
      <c r="E97" s="136">
        <v>45809</v>
      </c>
      <c r="F97" s="137">
        <v>46022</v>
      </c>
      <c r="G97" s="35">
        <f t="shared" si="14"/>
        <v>5500</v>
      </c>
      <c r="H97" s="35"/>
      <c r="I97" s="102"/>
      <c r="J97" s="35"/>
      <c r="K97" s="35"/>
      <c r="L97" s="35"/>
      <c r="M97" s="35">
        <v>2000</v>
      </c>
      <c r="N97" s="35"/>
      <c r="O97" s="35"/>
      <c r="P97" s="35">
        <v>2500</v>
      </c>
      <c r="Q97" s="35"/>
      <c r="R97" s="35"/>
      <c r="S97" s="35"/>
      <c r="T97" s="35">
        <v>1000</v>
      </c>
      <c r="U97" s="35"/>
      <c r="V97" s="35"/>
      <c r="W97" s="35"/>
      <c r="X97" s="35"/>
    </row>
    <row r="98" spans="1:24" s="98" customFormat="1" ht="20" x14ac:dyDescent="0.35">
      <c r="A98" s="260"/>
      <c r="B98" s="423"/>
      <c r="C98" s="119" t="s">
        <v>235</v>
      </c>
      <c r="D98" s="33" t="s">
        <v>236</v>
      </c>
      <c r="E98" s="77">
        <v>45748</v>
      </c>
      <c r="F98" s="34">
        <v>46022</v>
      </c>
      <c r="G98" s="35">
        <f t="shared" si="14"/>
        <v>8000</v>
      </c>
      <c r="H98" s="35"/>
      <c r="I98" s="102"/>
      <c r="J98" s="35"/>
      <c r="K98" s="35">
        <v>5000</v>
      </c>
      <c r="L98" s="35"/>
      <c r="M98" s="35"/>
      <c r="N98" s="35"/>
      <c r="O98" s="35"/>
      <c r="P98" s="35">
        <v>500</v>
      </c>
      <c r="Q98" s="35"/>
      <c r="R98" s="35"/>
      <c r="S98" s="35"/>
      <c r="T98" s="35"/>
      <c r="U98" s="35"/>
      <c r="V98" s="35"/>
      <c r="W98" s="35">
        <v>500</v>
      </c>
      <c r="X98" s="35">
        <v>2000</v>
      </c>
    </row>
    <row r="99" spans="1:24" s="98" customFormat="1" ht="60" customHeight="1" x14ac:dyDescent="0.35">
      <c r="A99" s="260"/>
      <c r="B99" s="420" t="s">
        <v>79</v>
      </c>
      <c r="C99" s="119" t="s">
        <v>237</v>
      </c>
      <c r="D99" s="39" t="s">
        <v>238</v>
      </c>
      <c r="E99" s="136">
        <v>45658</v>
      </c>
      <c r="F99" s="137">
        <v>45838</v>
      </c>
      <c r="G99" s="35">
        <f t="shared" si="14"/>
        <v>8000</v>
      </c>
      <c r="H99" s="35"/>
      <c r="I99" s="102"/>
      <c r="J99" s="35"/>
      <c r="K99" s="35">
        <v>7000</v>
      </c>
      <c r="L99" s="35"/>
      <c r="M99" s="35"/>
      <c r="N99" s="35"/>
      <c r="O99" s="35"/>
      <c r="P99" s="35"/>
      <c r="Q99" s="35"/>
      <c r="R99" s="35"/>
      <c r="S99" s="35"/>
      <c r="T99" s="35"/>
      <c r="U99" s="266"/>
      <c r="V99" s="266"/>
      <c r="W99" s="266"/>
      <c r="X99" s="267">
        <v>1000</v>
      </c>
    </row>
    <row r="100" spans="1:24" s="98" customFormat="1" ht="70" x14ac:dyDescent="0.35">
      <c r="A100" s="260"/>
      <c r="B100" s="424"/>
      <c r="C100" s="119" t="s">
        <v>239</v>
      </c>
      <c r="D100" s="39" t="s">
        <v>240</v>
      </c>
      <c r="E100" s="136">
        <v>45658</v>
      </c>
      <c r="F100" s="137">
        <v>46022</v>
      </c>
      <c r="G100" s="35">
        <f t="shared" si="14"/>
        <v>30000</v>
      </c>
      <c r="H100" s="35"/>
      <c r="I100" s="102"/>
      <c r="J100" s="268"/>
      <c r="K100" s="267">
        <v>20000</v>
      </c>
      <c r="L100" s="266"/>
      <c r="M100" s="269">
        <v>3000</v>
      </c>
      <c r="N100" s="266"/>
      <c r="O100" s="35"/>
      <c r="P100" s="35">
        <v>2500</v>
      </c>
      <c r="Q100" s="35"/>
      <c r="R100" s="35"/>
      <c r="S100" s="35"/>
      <c r="T100" s="35">
        <v>2000</v>
      </c>
      <c r="U100" s="266"/>
      <c r="V100" s="266"/>
      <c r="W100" s="269">
        <v>500</v>
      </c>
      <c r="X100" s="267">
        <v>2000</v>
      </c>
    </row>
    <row r="101" spans="1:24" s="98" customFormat="1" ht="50" x14ac:dyDescent="0.35">
      <c r="A101" s="260"/>
      <c r="B101" s="424"/>
      <c r="C101" s="119" t="s">
        <v>241</v>
      </c>
      <c r="D101" s="39" t="s">
        <v>242</v>
      </c>
      <c r="E101" s="136">
        <v>45658</v>
      </c>
      <c r="F101" s="137">
        <v>45838</v>
      </c>
      <c r="G101" s="35">
        <f t="shared" si="14"/>
        <v>5000</v>
      </c>
      <c r="H101" s="35"/>
      <c r="I101" s="102"/>
      <c r="J101" s="268"/>
      <c r="K101" s="267">
        <v>3500</v>
      </c>
      <c r="L101" s="266"/>
      <c r="M101" s="266"/>
      <c r="N101" s="266"/>
      <c r="O101" s="266"/>
      <c r="P101" s="266"/>
      <c r="Q101" s="266"/>
      <c r="R101" s="266"/>
      <c r="S101" s="266"/>
      <c r="T101" s="266"/>
      <c r="U101" s="266"/>
      <c r="V101" s="266"/>
      <c r="W101" s="266"/>
      <c r="X101" s="267">
        <v>1500</v>
      </c>
    </row>
    <row r="102" spans="1:24" s="98" customFormat="1" ht="90" x14ac:dyDescent="0.35">
      <c r="A102" s="270"/>
      <c r="B102" s="32" t="s">
        <v>243</v>
      </c>
      <c r="C102" s="119" t="s">
        <v>244</v>
      </c>
      <c r="D102" s="39" t="s">
        <v>245</v>
      </c>
      <c r="E102" s="77">
        <v>45748</v>
      </c>
      <c r="F102" s="34">
        <v>46022</v>
      </c>
      <c r="G102" s="35">
        <f t="shared" si="14"/>
        <v>11500</v>
      </c>
      <c r="H102" s="35"/>
      <c r="I102" s="102"/>
      <c r="J102" s="268"/>
      <c r="K102" s="267">
        <v>7000</v>
      </c>
      <c r="L102" s="266"/>
      <c r="M102" s="269">
        <v>1000</v>
      </c>
      <c r="N102" s="266"/>
      <c r="O102" s="266"/>
      <c r="P102" s="269">
        <v>500</v>
      </c>
      <c r="Q102" s="266"/>
      <c r="R102" s="266"/>
      <c r="S102" s="266"/>
      <c r="T102" s="266"/>
      <c r="U102" s="266"/>
      <c r="V102" s="266"/>
      <c r="W102" s="271">
        <v>1000</v>
      </c>
      <c r="X102" s="267">
        <v>2000</v>
      </c>
    </row>
    <row r="103" spans="1:24" s="98" customFormat="1" x14ac:dyDescent="0.35">
      <c r="A103" s="272"/>
      <c r="B103" s="273" t="s">
        <v>52</v>
      </c>
      <c r="C103" s="274" t="s">
        <v>191</v>
      </c>
      <c r="D103" s="246"/>
      <c r="E103" s="34"/>
      <c r="F103" s="34"/>
      <c r="G103" s="232">
        <f t="shared" si="14"/>
        <v>0</v>
      </c>
      <c r="H103" s="35"/>
      <c r="I103" s="102"/>
      <c r="J103" s="256"/>
      <c r="K103" s="256"/>
      <c r="L103" s="256"/>
      <c r="M103" s="256"/>
      <c r="N103" s="256"/>
      <c r="O103" s="256"/>
      <c r="P103" s="256"/>
      <c r="Q103" s="256"/>
      <c r="R103" s="256"/>
      <c r="S103" s="256"/>
      <c r="T103" s="256"/>
      <c r="U103" s="256"/>
      <c r="V103" s="256"/>
      <c r="W103" s="256"/>
      <c r="X103" s="256"/>
    </row>
    <row r="104" spans="1:24" s="98" customFormat="1" ht="50" x14ac:dyDescent="0.35">
      <c r="A104" s="389" t="s">
        <v>203</v>
      </c>
      <c r="B104" s="425" t="s">
        <v>171</v>
      </c>
      <c r="C104" s="275" t="s">
        <v>246</v>
      </c>
      <c r="D104" s="276" t="s">
        <v>247</v>
      </c>
      <c r="E104" s="277">
        <v>45839</v>
      </c>
      <c r="F104" s="278">
        <v>46010</v>
      </c>
      <c r="G104" s="35">
        <f t="shared" si="14"/>
        <v>0</v>
      </c>
      <c r="H104" s="35"/>
      <c r="I104" s="102"/>
      <c r="J104" s="251">
        <v>0</v>
      </c>
      <c r="K104" s="251">
        <v>0</v>
      </c>
      <c r="L104" s="251">
        <v>0</v>
      </c>
      <c r="M104" s="251">
        <v>0</v>
      </c>
      <c r="N104" s="251">
        <v>0</v>
      </c>
      <c r="O104" s="251">
        <v>0</v>
      </c>
      <c r="P104" s="251">
        <v>0</v>
      </c>
      <c r="Q104" s="251">
        <v>0</v>
      </c>
      <c r="R104" s="251">
        <v>0</v>
      </c>
      <c r="S104" s="251">
        <v>0</v>
      </c>
      <c r="T104" s="251">
        <v>0</v>
      </c>
      <c r="U104" s="251">
        <v>0</v>
      </c>
      <c r="V104" s="251">
        <v>0</v>
      </c>
      <c r="W104" s="251">
        <v>0</v>
      </c>
      <c r="X104" s="251">
        <v>0</v>
      </c>
    </row>
    <row r="105" spans="1:24" s="98" customFormat="1" ht="40" x14ac:dyDescent="0.35">
      <c r="A105" s="389"/>
      <c r="B105" s="421"/>
      <c r="C105" s="279" t="s">
        <v>248</v>
      </c>
      <c r="D105" s="280" t="s">
        <v>249</v>
      </c>
      <c r="E105" s="281">
        <v>45658</v>
      </c>
      <c r="F105" s="282">
        <v>45809</v>
      </c>
      <c r="G105" s="35">
        <f t="shared" si="14"/>
        <v>16413.444444444445</v>
      </c>
      <c r="H105" s="35"/>
      <c r="I105" s="102"/>
      <c r="J105" s="251">
        <v>0</v>
      </c>
      <c r="K105" s="251">
        <v>14444.444444444445</v>
      </c>
      <c r="L105" s="251">
        <v>0</v>
      </c>
      <c r="M105" s="251">
        <v>1969</v>
      </c>
      <c r="N105" s="251">
        <v>0</v>
      </c>
      <c r="O105" s="251">
        <v>0</v>
      </c>
      <c r="P105" s="251">
        <v>0</v>
      </c>
      <c r="Q105" s="251">
        <v>0</v>
      </c>
      <c r="R105" s="251">
        <v>0</v>
      </c>
      <c r="S105" s="251">
        <v>0</v>
      </c>
      <c r="T105" s="251">
        <v>0</v>
      </c>
      <c r="U105" s="251">
        <v>0</v>
      </c>
      <c r="V105" s="251">
        <v>0</v>
      </c>
      <c r="W105" s="251">
        <v>0</v>
      </c>
      <c r="X105" s="251">
        <v>0</v>
      </c>
    </row>
    <row r="106" spans="1:24" s="98" customFormat="1" ht="84" x14ac:dyDescent="0.35">
      <c r="A106" s="389"/>
      <c r="B106" s="385"/>
      <c r="C106" s="283" t="s">
        <v>250</v>
      </c>
      <c r="D106" s="280" t="s">
        <v>251</v>
      </c>
      <c r="E106" s="281">
        <v>45667</v>
      </c>
      <c r="F106" s="281">
        <v>45929</v>
      </c>
      <c r="G106" s="35">
        <f t="shared" si="14"/>
        <v>19072.222222222223</v>
      </c>
      <c r="H106" s="35"/>
      <c r="I106" s="102"/>
      <c r="J106" s="251">
        <v>0</v>
      </c>
      <c r="K106" s="251">
        <v>0</v>
      </c>
      <c r="L106" s="251">
        <v>0</v>
      </c>
      <c r="M106" s="251">
        <v>7961.1111111111113</v>
      </c>
      <c r="N106" s="251">
        <v>0</v>
      </c>
      <c r="O106" s="251">
        <v>0</v>
      </c>
      <c r="P106" s="251">
        <v>0</v>
      </c>
      <c r="Q106" s="251">
        <v>0</v>
      </c>
      <c r="R106" s="251">
        <v>0</v>
      </c>
      <c r="S106" s="251">
        <v>0</v>
      </c>
      <c r="T106" s="251">
        <v>0</v>
      </c>
      <c r="U106" s="251">
        <v>0</v>
      </c>
      <c r="V106" s="251">
        <v>0</v>
      </c>
      <c r="W106" s="251">
        <v>2777.7777777777778</v>
      </c>
      <c r="X106" s="251">
        <v>8333.3333333333339</v>
      </c>
    </row>
    <row r="107" spans="1:24" s="98" customFormat="1" ht="40.5" x14ac:dyDescent="0.35">
      <c r="A107" s="389"/>
      <c r="B107" s="384" t="s">
        <v>265</v>
      </c>
      <c r="C107" s="279" t="s">
        <v>252</v>
      </c>
      <c r="D107" s="284" t="s">
        <v>253</v>
      </c>
      <c r="E107" s="281">
        <v>45748</v>
      </c>
      <c r="F107" s="281">
        <v>46010</v>
      </c>
      <c r="G107" s="35">
        <f t="shared" si="14"/>
        <v>5555.5555555555557</v>
      </c>
      <c r="H107" s="35"/>
      <c r="I107" s="102"/>
      <c r="J107" s="251">
        <v>0</v>
      </c>
      <c r="K107" s="251">
        <v>5555.5555555555557</v>
      </c>
      <c r="L107" s="251">
        <v>0</v>
      </c>
      <c r="M107" s="251">
        <v>0</v>
      </c>
      <c r="N107" s="251">
        <v>0</v>
      </c>
      <c r="O107" s="251">
        <v>0</v>
      </c>
      <c r="P107" s="251">
        <v>0</v>
      </c>
      <c r="Q107" s="251">
        <v>0</v>
      </c>
      <c r="R107" s="251">
        <v>0</v>
      </c>
      <c r="S107" s="251">
        <v>0</v>
      </c>
      <c r="T107" s="251">
        <v>0</v>
      </c>
      <c r="U107" s="251">
        <v>0</v>
      </c>
      <c r="V107" s="251">
        <v>0</v>
      </c>
      <c r="W107" s="251">
        <v>0</v>
      </c>
      <c r="X107" s="251">
        <v>0</v>
      </c>
    </row>
    <row r="108" spans="1:24" s="98" customFormat="1" ht="83" x14ac:dyDescent="0.35">
      <c r="A108" s="389"/>
      <c r="B108" s="421"/>
      <c r="C108" s="252" t="s">
        <v>254</v>
      </c>
      <c r="D108" s="285" t="s">
        <v>179</v>
      </c>
      <c r="E108" s="281">
        <v>45748</v>
      </c>
      <c r="F108" s="281">
        <v>46082</v>
      </c>
      <c r="G108" s="35">
        <f t="shared" si="14"/>
        <v>27777.777777777777</v>
      </c>
      <c r="H108" s="35"/>
      <c r="I108" s="102"/>
      <c r="J108" s="251">
        <v>0</v>
      </c>
      <c r="K108" s="251">
        <v>16666.666666666668</v>
      </c>
      <c r="L108" s="251">
        <v>0</v>
      </c>
      <c r="M108" s="251">
        <v>5555.5555555555557</v>
      </c>
      <c r="N108" s="251">
        <v>0</v>
      </c>
      <c r="O108" s="251">
        <v>0</v>
      </c>
      <c r="P108" s="251">
        <v>0</v>
      </c>
      <c r="Q108" s="251">
        <v>0</v>
      </c>
      <c r="R108" s="251">
        <v>0</v>
      </c>
      <c r="S108" s="251">
        <v>0</v>
      </c>
      <c r="T108" s="251">
        <v>0</v>
      </c>
      <c r="U108" s="251">
        <v>0</v>
      </c>
      <c r="V108" s="251">
        <v>0</v>
      </c>
      <c r="W108" s="251">
        <v>0</v>
      </c>
      <c r="X108" s="251">
        <v>5555.5555555555557</v>
      </c>
    </row>
    <row r="109" spans="1:24" s="98" customFormat="1" ht="80" x14ac:dyDescent="0.35">
      <c r="A109" s="389"/>
      <c r="B109" s="421"/>
      <c r="C109" s="286" t="s">
        <v>255</v>
      </c>
      <c r="D109" s="285" t="s">
        <v>181</v>
      </c>
      <c r="E109" s="281">
        <v>45659</v>
      </c>
      <c r="F109" s="281">
        <v>46111</v>
      </c>
      <c r="G109" s="35">
        <f t="shared" si="14"/>
        <v>1944.4444444444443</v>
      </c>
      <c r="H109" s="35"/>
      <c r="I109" s="102"/>
      <c r="J109" s="251">
        <v>0</v>
      </c>
      <c r="K109" s="251">
        <v>0</v>
      </c>
      <c r="L109" s="251">
        <v>0</v>
      </c>
      <c r="M109" s="251">
        <v>1388.8888888888889</v>
      </c>
      <c r="N109" s="251">
        <v>0</v>
      </c>
      <c r="O109" s="251">
        <v>0</v>
      </c>
      <c r="P109" s="251">
        <v>0</v>
      </c>
      <c r="Q109" s="251">
        <v>0</v>
      </c>
      <c r="R109" s="251">
        <v>0</v>
      </c>
      <c r="S109" s="251">
        <v>0</v>
      </c>
      <c r="T109" s="251">
        <v>0</v>
      </c>
      <c r="U109" s="251">
        <v>0</v>
      </c>
      <c r="V109" s="251">
        <v>0</v>
      </c>
      <c r="W109" s="251">
        <v>0</v>
      </c>
      <c r="X109" s="251">
        <v>555.55555555555554</v>
      </c>
    </row>
    <row r="110" spans="1:24" s="98" customFormat="1" x14ac:dyDescent="0.35">
      <c r="A110" s="389"/>
      <c r="B110" s="385"/>
      <c r="C110" s="252" t="s">
        <v>256</v>
      </c>
      <c r="D110" s="287"/>
      <c r="E110" s="281">
        <v>45658</v>
      </c>
      <c r="F110" s="281">
        <v>46326</v>
      </c>
      <c r="G110" s="35">
        <f t="shared" si="14"/>
        <v>57102.222222222219</v>
      </c>
      <c r="H110" s="35"/>
      <c r="I110" s="102"/>
      <c r="J110" s="251">
        <v>0</v>
      </c>
      <c r="K110" s="251">
        <v>57102.222222222219</v>
      </c>
      <c r="L110" s="251">
        <v>0</v>
      </c>
      <c r="M110" s="251">
        <v>0</v>
      </c>
      <c r="N110" s="251">
        <v>0</v>
      </c>
      <c r="O110" s="251">
        <v>0</v>
      </c>
      <c r="P110" s="251">
        <v>0</v>
      </c>
      <c r="Q110" s="251">
        <v>0</v>
      </c>
      <c r="R110" s="251">
        <v>0</v>
      </c>
      <c r="S110" s="251">
        <v>0</v>
      </c>
      <c r="T110" s="251">
        <v>0</v>
      </c>
      <c r="U110" s="251">
        <v>0</v>
      </c>
      <c r="V110" s="251">
        <v>0</v>
      </c>
      <c r="W110" s="251">
        <v>0</v>
      </c>
      <c r="X110" s="251">
        <v>0</v>
      </c>
    </row>
    <row r="111" spans="1:24" s="98" customFormat="1" ht="21" x14ac:dyDescent="0.35">
      <c r="A111" s="389"/>
      <c r="B111" s="384" t="s">
        <v>266</v>
      </c>
      <c r="C111" s="283" t="s">
        <v>257</v>
      </c>
      <c r="D111" s="288"/>
      <c r="E111" s="281">
        <v>45658</v>
      </c>
      <c r="F111" s="281">
        <v>46326</v>
      </c>
      <c r="G111" s="35">
        <f t="shared" si="14"/>
        <v>42074</v>
      </c>
      <c r="H111" s="35"/>
      <c r="I111" s="102"/>
      <c r="J111" s="251">
        <v>0</v>
      </c>
      <c r="K111" s="251">
        <v>42074</v>
      </c>
      <c r="L111" s="251">
        <v>0</v>
      </c>
      <c r="M111" s="251">
        <v>0</v>
      </c>
      <c r="N111" s="251">
        <v>0</v>
      </c>
      <c r="O111" s="251">
        <v>0</v>
      </c>
      <c r="P111" s="251">
        <v>0</v>
      </c>
      <c r="Q111" s="251">
        <v>0</v>
      </c>
      <c r="R111" s="251">
        <v>0</v>
      </c>
      <c r="S111" s="251">
        <v>0</v>
      </c>
      <c r="T111" s="251">
        <v>0</v>
      </c>
      <c r="U111" s="251">
        <v>0</v>
      </c>
      <c r="V111" s="251">
        <v>0</v>
      </c>
      <c r="W111" s="251">
        <v>0</v>
      </c>
      <c r="X111" s="251">
        <v>0</v>
      </c>
    </row>
    <row r="112" spans="1:24" s="98" customFormat="1" ht="61.5" x14ac:dyDescent="0.35">
      <c r="A112" s="389"/>
      <c r="B112" s="421"/>
      <c r="C112" s="283" t="s">
        <v>258</v>
      </c>
      <c r="D112" s="289" t="s">
        <v>259</v>
      </c>
      <c r="E112" s="281">
        <v>45663</v>
      </c>
      <c r="F112" s="281">
        <v>46326</v>
      </c>
      <c r="G112" s="35">
        <f t="shared" si="14"/>
        <v>8333.3333333333339</v>
      </c>
      <c r="H112" s="35"/>
      <c r="I112" s="102"/>
      <c r="J112" s="251">
        <v>0</v>
      </c>
      <c r="K112" s="251">
        <v>0</v>
      </c>
      <c r="L112" s="251">
        <v>0</v>
      </c>
      <c r="M112" s="251">
        <v>4166.666666666667</v>
      </c>
      <c r="N112" s="251">
        <v>0</v>
      </c>
      <c r="O112" s="251">
        <v>0</v>
      </c>
      <c r="P112" s="251">
        <v>0</v>
      </c>
      <c r="Q112" s="251">
        <v>0</v>
      </c>
      <c r="R112" s="251">
        <v>0</v>
      </c>
      <c r="S112" s="251">
        <v>0</v>
      </c>
      <c r="T112" s="251">
        <v>0</v>
      </c>
      <c r="U112" s="251">
        <v>0</v>
      </c>
      <c r="V112" s="251">
        <v>0</v>
      </c>
      <c r="W112" s="251">
        <v>0</v>
      </c>
      <c r="X112" s="251">
        <v>4166.666666666667</v>
      </c>
    </row>
    <row r="113" spans="1:26" s="98" customFormat="1" ht="40" x14ac:dyDescent="0.35">
      <c r="A113" s="389"/>
      <c r="B113" s="385"/>
      <c r="C113" s="252" t="s">
        <v>260</v>
      </c>
      <c r="D113" s="289" t="s">
        <v>261</v>
      </c>
      <c r="E113" s="281">
        <v>45691</v>
      </c>
      <c r="F113" s="281">
        <v>45777</v>
      </c>
      <c r="G113" s="35">
        <f t="shared" si="14"/>
        <v>39744.444444444445</v>
      </c>
      <c r="H113" s="35"/>
      <c r="I113" s="102"/>
      <c r="J113" s="251">
        <v>0</v>
      </c>
      <c r="K113" s="251">
        <v>0</v>
      </c>
      <c r="L113" s="251">
        <v>0</v>
      </c>
      <c r="M113" s="251">
        <v>0</v>
      </c>
      <c r="N113" s="251">
        <v>0</v>
      </c>
      <c r="O113" s="251">
        <v>39744.444444444445</v>
      </c>
      <c r="P113" s="251">
        <v>0</v>
      </c>
      <c r="Q113" s="251">
        <v>0</v>
      </c>
      <c r="R113" s="251">
        <v>0</v>
      </c>
      <c r="S113" s="251">
        <v>0</v>
      </c>
      <c r="T113" s="251">
        <v>0</v>
      </c>
      <c r="U113" s="251">
        <v>0</v>
      </c>
      <c r="V113" s="251">
        <v>0</v>
      </c>
      <c r="W113" s="251">
        <v>0</v>
      </c>
      <c r="X113" s="251">
        <v>0</v>
      </c>
    </row>
    <row r="114" spans="1:26" s="98" customFormat="1" ht="52" customHeight="1" x14ac:dyDescent="0.35">
      <c r="A114" s="389"/>
      <c r="B114" s="290" t="s">
        <v>243</v>
      </c>
      <c r="C114" s="283" t="s">
        <v>262</v>
      </c>
      <c r="D114" s="280" t="s">
        <v>263</v>
      </c>
      <c r="E114" s="281">
        <v>45663</v>
      </c>
      <c r="F114" s="281">
        <v>46326</v>
      </c>
      <c r="G114" s="35">
        <f t="shared" si="14"/>
        <v>8333.3333333333339</v>
      </c>
      <c r="H114" s="35"/>
      <c r="I114" s="102"/>
      <c r="J114" s="251">
        <v>0</v>
      </c>
      <c r="K114" s="251">
        <v>0</v>
      </c>
      <c r="L114" s="251">
        <v>0</v>
      </c>
      <c r="M114" s="251">
        <v>2777.7777777777778</v>
      </c>
      <c r="N114" s="251">
        <v>0</v>
      </c>
      <c r="O114" s="251">
        <v>0</v>
      </c>
      <c r="P114" s="251">
        <v>0</v>
      </c>
      <c r="Q114" s="251">
        <v>0</v>
      </c>
      <c r="R114" s="251">
        <v>0</v>
      </c>
      <c r="S114" s="251">
        <v>0</v>
      </c>
      <c r="T114" s="251">
        <v>0</v>
      </c>
      <c r="U114" s="251">
        <v>0</v>
      </c>
      <c r="V114" s="251">
        <v>0</v>
      </c>
      <c r="W114" s="251">
        <v>0</v>
      </c>
      <c r="X114" s="251">
        <v>5555.5555555555557</v>
      </c>
    </row>
    <row r="115" spans="1:26" s="98" customFormat="1" ht="14.5" customHeight="1" x14ac:dyDescent="0.35">
      <c r="A115" s="389"/>
      <c r="B115" s="291" t="s">
        <v>52</v>
      </c>
      <c r="C115" s="252" t="s">
        <v>264</v>
      </c>
      <c r="D115" s="287"/>
      <c r="E115" s="281">
        <v>45658</v>
      </c>
      <c r="F115" s="281">
        <v>46022</v>
      </c>
      <c r="G115" s="35">
        <f t="shared" si="14"/>
        <v>13505.555555555555</v>
      </c>
      <c r="H115" s="35"/>
      <c r="I115" s="219"/>
      <c r="J115" s="251">
        <v>0</v>
      </c>
      <c r="K115" s="251">
        <v>0</v>
      </c>
      <c r="L115" s="251">
        <v>0</v>
      </c>
      <c r="M115" s="251">
        <v>0</v>
      </c>
      <c r="N115" s="251">
        <v>0</v>
      </c>
      <c r="O115" s="251">
        <v>0</v>
      </c>
      <c r="P115" s="251">
        <v>0</v>
      </c>
      <c r="Q115" s="251">
        <v>0</v>
      </c>
      <c r="R115" s="251">
        <v>0</v>
      </c>
      <c r="S115" s="251">
        <v>0</v>
      </c>
      <c r="T115" s="251">
        <v>0</v>
      </c>
      <c r="U115" s="251">
        <v>0</v>
      </c>
      <c r="V115" s="251">
        <v>13505.555555555555</v>
      </c>
      <c r="W115" s="251">
        <v>0</v>
      </c>
      <c r="X115" s="251">
        <v>0</v>
      </c>
    </row>
    <row r="116" spans="1:26" ht="12.5" x14ac:dyDescent="0.35">
      <c r="A116" s="99"/>
      <c r="B116" s="99"/>
      <c r="C116" s="82"/>
      <c r="D116" s="82"/>
      <c r="E116" s="100"/>
      <c r="F116" s="100"/>
      <c r="G116" s="101">
        <f>SUM(G61:G67)</f>
        <v>164500</v>
      </c>
      <c r="H116" s="101">
        <f>SUM(H61:H67)</f>
        <v>150000</v>
      </c>
      <c r="I116" s="102"/>
      <c r="J116" s="101">
        <f t="shared" ref="J116:X116" si="15">SUM(J65:J67)</f>
        <v>0</v>
      </c>
      <c r="K116" s="101">
        <f t="shared" si="15"/>
        <v>0</v>
      </c>
      <c r="L116" s="101">
        <f t="shared" si="15"/>
        <v>70000</v>
      </c>
      <c r="M116" s="101">
        <f t="shared" si="15"/>
        <v>3000</v>
      </c>
      <c r="N116" s="101">
        <f t="shared" si="15"/>
        <v>0</v>
      </c>
      <c r="O116" s="101">
        <f t="shared" si="15"/>
        <v>0</v>
      </c>
      <c r="P116" s="101">
        <f t="shared" si="15"/>
        <v>0</v>
      </c>
      <c r="Q116" s="101">
        <f t="shared" si="15"/>
        <v>0</v>
      </c>
      <c r="R116" s="101">
        <f t="shared" si="15"/>
        <v>0</v>
      </c>
      <c r="S116" s="101">
        <f t="shared" si="15"/>
        <v>0</v>
      </c>
      <c r="T116" s="101">
        <f t="shared" si="15"/>
        <v>0</v>
      </c>
      <c r="U116" s="101">
        <f t="shared" si="15"/>
        <v>0</v>
      </c>
      <c r="V116" s="101">
        <f t="shared" si="15"/>
        <v>0</v>
      </c>
      <c r="W116" s="101">
        <f t="shared" si="15"/>
        <v>0</v>
      </c>
      <c r="X116" s="101">
        <f t="shared" si="15"/>
        <v>0</v>
      </c>
      <c r="Y116" s="103">
        <f>SUM(J116:X116)</f>
        <v>73000</v>
      </c>
      <c r="Z116" s="104">
        <f>G116-Y116</f>
        <v>91500</v>
      </c>
    </row>
    <row r="117" spans="1:26" ht="12.5" x14ac:dyDescent="0.35">
      <c r="B117" s="4"/>
      <c r="C117" s="14"/>
      <c r="E117" s="4"/>
      <c r="F117" s="4"/>
      <c r="G117" s="5"/>
      <c r="H117" s="105"/>
      <c r="I117" s="80"/>
      <c r="J117" s="106"/>
      <c r="K117" s="106"/>
      <c r="L117" s="106"/>
      <c r="M117" s="106"/>
      <c r="N117" s="106"/>
      <c r="O117" s="106"/>
      <c r="P117" s="106"/>
      <c r="Q117" s="106"/>
      <c r="R117" s="106"/>
      <c r="S117" s="106"/>
      <c r="T117" s="106"/>
      <c r="U117" s="106"/>
      <c r="V117" s="106"/>
      <c r="W117" s="106"/>
      <c r="X117" s="106"/>
    </row>
    <row r="118" spans="1:26" s="63" customFormat="1" ht="23" x14ac:dyDescent="0.35">
      <c r="A118" s="107" t="s">
        <v>83</v>
      </c>
      <c r="B118" s="108"/>
      <c r="C118" s="109"/>
      <c r="D118" s="109"/>
      <c r="E118" s="110"/>
      <c r="F118" s="110"/>
      <c r="G118" s="111"/>
      <c r="H118" s="110"/>
      <c r="I118" s="6"/>
      <c r="J118" s="112"/>
      <c r="K118" s="112"/>
      <c r="L118" s="112"/>
      <c r="M118" s="112"/>
      <c r="N118" s="112"/>
      <c r="O118" s="112"/>
      <c r="P118" s="112"/>
      <c r="Q118" s="112"/>
      <c r="R118" s="112"/>
      <c r="S118" s="112"/>
      <c r="T118" s="112"/>
      <c r="U118" s="112"/>
      <c r="V118" s="112"/>
      <c r="W118" s="112"/>
      <c r="X118" s="112"/>
    </row>
    <row r="119" spans="1:26" s="15" customFormat="1" ht="10" x14ac:dyDescent="0.35">
      <c r="D119" s="16"/>
      <c r="E119" s="17" t="s">
        <v>2</v>
      </c>
      <c r="F119" s="18"/>
      <c r="G119" s="17" t="s">
        <v>3</v>
      </c>
      <c r="H119" s="18"/>
      <c r="I119" s="19"/>
      <c r="J119" s="20"/>
      <c r="K119" s="21"/>
      <c r="L119" s="22"/>
      <c r="M119" s="22"/>
      <c r="N119" s="22"/>
      <c r="O119" s="22"/>
      <c r="P119" s="22"/>
      <c r="Q119" s="22"/>
      <c r="R119" s="22"/>
      <c r="S119" s="22"/>
      <c r="T119" s="22"/>
      <c r="U119" s="22"/>
      <c r="V119" s="22"/>
      <c r="W119" s="22"/>
      <c r="X119" s="23"/>
    </row>
    <row r="120" spans="1:26" s="15" customFormat="1" ht="36" x14ac:dyDescent="0.35">
      <c r="A120" s="24" t="s">
        <v>4</v>
      </c>
      <c r="B120" s="24" t="s">
        <v>5</v>
      </c>
      <c r="C120" s="25" t="s">
        <v>6</v>
      </c>
      <c r="D120" s="25" t="s">
        <v>7</v>
      </c>
      <c r="E120" s="26" t="s">
        <v>8</v>
      </c>
      <c r="F120" s="26" t="s">
        <v>9</v>
      </c>
      <c r="G120" s="27" t="s">
        <v>10</v>
      </c>
      <c r="H120" s="28" t="s">
        <v>11</v>
      </c>
      <c r="I120" s="19"/>
      <c r="J120" s="29" t="s">
        <v>12</v>
      </c>
      <c r="K120" s="30" t="s">
        <v>13</v>
      </c>
      <c r="L120" s="30" t="s">
        <v>14</v>
      </c>
      <c r="M120" s="30" t="s">
        <v>15</v>
      </c>
      <c r="N120" s="30" t="s">
        <v>16</v>
      </c>
      <c r="O120" s="30" t="s">
        <v>17</v>
      </c>
      <c r="P120" s="30" t="s">
        <v>18</v>
      </c>
      <c r="Q120" s="30" t="s">
        <v>19</v>
      </c>
      <c r="R120" s="30" t="s">
        <v>20</v>
      </c>
      <c r="S120" s="30" t="s">
        <v>21</v>
      </c>
      <c r="T120" s="30" t="s">
        <v>22</v>
      </c>
      <c r="U120" s="30" t="s">
        <v>23</v>
      </c>
      <c r="V120" s="30" t="s">
        <v>24</v>
      </c>
      <c r="W120" s="30" t="s">
        <v>25</v>
      </c>
      <c r="X120" s="30" t="s">
        <v>26</v>
      </c>
    </row>
    <row r="121" spans="1:26" ht="109.5" customHeight="1" x14ac:dyDescent="0.35">
      <c r="A121" s="396" t="s">
        <v>49</v>
      </c>
      <c r="B121" s="394" t="s">
        <v>84</v>
      </c>
      <c r="C121" s="37" t="s">
        <v>130</v>
      </c>
      <c r="D121" s="41" t="s">
        <v>85</v>
      </c>
      <c r="E121" s="130" t="s">
        <v>32</v>
      </c>
      <c r="F121" s="130">
        <v>46387</v>
      </c>
      <c r="G121" s="131">
        <f t="shared" ref="G121:G125" si="16">SUM(J121:X121)</f>
        <v>5500</v>
      </c>
      <c r="H121" s="180"/>
      <c r="J121" s="35"/>
      <c r="K121" s="35"/>
      <c r="L121" s="35">
        <f>(H121*1.1)+(J121*1.1)</f>
        <v>0</v>
      </c>
      <c r="M121" s="35">
        <v>2000</v>
      </c>
      <c r="N121" s="35"/>
      <c r="O121" s="35"/>
      <c r="P121" s="35"/>
      <c r="Q121" s="35"/>
      <c r="R121" s="35"/>
      <c r="S121" s="35"/>
      <c r="T121" s="35"/>
      <c r="U121" s="35"/>
      <c r="V121" s="35">
        <v>3500</v>
      </c>
      <c r="W121" s="35"/>
      <c r="X121" s="35"/>
    </row>
    <row r="122" spans="1:26" ht="42" customHeight="1" x14ac:dyDescent="0.35">
      <c r="A122" s="397"/>
      <c r="B122" s="394"/>
      <c r="C122" s="37" t="s">
        <v>132</v>
      </c>
      <c r="D122" s="41" t="s">
        <v>131</v>
      </c>
      <c r="E122" s="130">
        <v>45748</v>
      </c>
      <c r="F122" s="130">
        <v>45722</v>
      </c>
      <c r="G122" s="131">
        <f t="shared" si="16"/>
        <v>2500</v>
      </c>
      <c r="H122" s="127"/>
      <c r="J122" s="35"/>
      <c r="K122" s="35"/>
      <c r="L122" s="35"/>
      <c r="M122" s="35">
        <v>2500</v>
      </c>
      <c r="N122" s="35"/>
      <c r="O122" s="35"/>
      <c r="P122" s="35"/>
      <c r="Q122" s="35"/>
      <c r="R122" s="35"/>
      <c r="S122" s="35"/>
      <c r="T122" s="35"/>
      <c r="U122" s="35"/>
      <c r="V122" s="35"/>
      <c r="W122" s="35"/>
      <c r="X122" s="35"/>
    </row>
    <row r="123" spans="1:26" ht="101.5" customHeight="1" x14ac:dyDescent="0.25">
      <c r="A123" s="397"/>
      <c r="B123" s="394" t="s">
        <v>86</v>
      </c>
      <c r="C123" s="207" t="s">
        <v>87</v>
      </c>
      <c r="D123" s="41" t="s">
        <v>88</v>
      </c>
      <c r="E123" s="183">
        <v>45427</v>
      </c>
      <c r="F123" s="183">
        <v>45994</v>
      </c>
      <c r="G123" s="131"/>
      <c r="H123" s="182" t="s">
        <v>30</v>
      </c>
      <c r="I123" s="169" t="s">
        <v>30</v>
      </c>
      <c r="J123" s="169" t="s">
        <v>30</v>
      </c>
      <c r="K123" s="169" t="s">
        <v>30</v>
      </c>
      <c r="L123" s="169" t="s">
        <v>30</v>
      </c>
      <c r="M123" s="169" t="s">
        <v>30</v>
      </c>
      <c r="N123" s="169" t="s">
        <v>30</v>
      </c>
      <c r="O123" s="169" t="s">
        <v>30</v>
      </c>
      <c r="P123" s="169" t="s">
        <v>30</v>
      </c>
      <c r="Q123" s="169" t="s">
        <v>30</v>
      </c>
      <c r="R123" s="169" t="s">
        <v>30</v>
      </c>
      <c r="S123" s="169" t="s">
        <v>30</v>
      </c>
      <c r="T123" s="172">
        <v>2000</v>
      </c>
      <c r="U123" s="169" t="s">
        <v>30</v>
      </c>
      <c r="V123" s="169" t="s">
        <v>30</v>
      </c>
      <c r="W123" s="35"/>
      <c r="X123" s="35"/>
    </row>
    <row r="124" spans="1:26" ht="41.5" customHeight="1" x14ac:dyDescent="0.35">
      <c r="A124" s="397"/>
      <c r="B124" s="394"/>
      <c r="C124" s="37" t="s">
        <v>89</v>
      </c>
      <c r="D124" s="41" t="s">
        <v>90</v>
      </c>
      <c r="E124" s="183">
        <v>45691</v>
      </c>
      <c r="F124" s="130">
        <v>45992</v>
      </c>
      <c r="G124" s="181">
        <f t="shared" si="16"/>
        <v>3000</v>
      </c>
      <c r="H124" s="127"/>
      <c r="J124" s="35"/>
      <c r="K124" s="35">
        <v>3000</v>
      </c>
      <c r="L124" s="35"/>
      <c r="M124" s="35"/>
      <c r="N124" s="35"/>
      <c r="O124" s="35"/>
      <c r="P124" s="35"/>
      <c r="Q124" s="35"/>
      <c r="R124" s="35"/>
      <c r="S124" s="35"/>
      <c r="T124" s="35"/>
      <c r="U124" s="35"/>
      <c r="V124" s="35"/>
      <c r="W124" s="35"/>
      <c r="X124" s="35"/>
    </row>
    <row r="125" spans="1:26" ht="31.5" customHeight="1" x14ac:dyDescent="0.35">
      <c r="A125" s="397"/>
      <c r="B125" s="398" t="s">
        <v>91</v>
      </c>
      <c r="C125" s="199" t="s">
        <v>92</v>
      </c>
      <c r="D125" s="41" t="s">
        <v>93</v>
      </c>
      <c r="E125" s="130">
        <v>45870</v>
      </c>
      <c r="F125" s="130">
        <v>45960</v>
      </c>
      <c r="G125" s="239">
        <f t="shared" si="16"/>
        <v>0</v>
      </c>
      <c r="H125" s="127"/>
      <c r="J125" s="35"/>
      <c r="K125" s="35"/>
      <c r="L125" s="35"/>
      <c r="M125" s="35"/>
      <c r="N125" s="35"/>
      <c r="O125" s="35"/>
      <c r="P125" s="35"/>
      <c r="Q125" s="35"/>
      <c r="R125" s="35"/>
      <c r="S125" s="35"/>
      <c r="T125" s="35"/>
      <c r="U125" s="35"/>
      <c r="V125" s="35"/>
      <c r="W125" s="35"/>
      <c r="X125" s="35"/>
    </row>
    <row r="126" spans="1:26" s="63" customFormat="1" ht="50" x14ac:dyDescent="0.35">
      <c r="A126" s="397"/>
      <c r="B126" s="399"/>
      <c r="C126" s="211" t="s">
        <v>134</v>
      </c>
      <c r="D126" s="41" t="s">
        <v>133</v>
      </c>
      <c r="E126" s="130">
        <v>45691</v>
      </c>
      <c r="F126" s="130">
        <v>45978</v>
      </c>
      <c r="G126" s="131">
        <f>SUM(J126:X126)</f>
        <v>0</v>
      </c>
      <c r="H126" s="113"/>
      <c r="I126" s="114"/>
      <c r="J126" s="35"/>
      <c r="K126" s="35"/>
      <c r="L126" s="35"/>
      <c r="M126" s="35"/>
      <c r="N126" s="35"/>
      <c r="O126" s="35"/>
      <c r="P126" s="35"/>
      <c r="Q126" s="35"/>
      <c r="R126" s="35"/>
      <c r="S126" s="35"/>
      <c r="T126" s="35"/>
      <c r="U126" s="35"/>
      <c r="V126" s="35"/>
      <c r="W126" s="35"/>
      <c r="X126" s="35"/>
    </row>
    <row r="127" spans="1:26" s="63" customFormat="1" ht="32.5" customHeight="1" x14ac:dyDescent="0.35">
      <c r="A127" s="397"/>
      <c r="B127" s="399"/>
      <c r="C127" s="32" t="s">
        <v>136</v>
      </c>
      <c r="D127" s="41" t="s">
        <v>135</v>
      </c>
      <c r="E127" s="130">
        <v>45748</v>
      </c>
      <c r="F127" s="130">
        <v>45838</v>
      </c>
      <c r="G127" s="131"/>
      <c r="H127" s="113"/>
      <c r="I127" s="114"/>
      <c r="J127" s="35"/>
      <c r="K127" s="35"/>
      <c r="L127" s="35"/>
      <c r="M127" s="35"/>
      <c r="N127" s="35">
        <v>6000</v>
      </c>
      <c r="O127" s="35"/>
      <c r="P127" s="35"/>
      <c r="Q127" s="35"/>
      <c r="R127" s="35"/>
      <c r="S127" s="35"/>
      <c r="T127" s="35"/>
      <c r="U127" s="35"/>
      <c r="V127" s="35"/>
      <c r="W127" s="35"/>
      <c r="X127" s="35"/>
    </row>
    <row r="128" spans="1:26" s="63" customFormat="1" ht="41.15" customHeight="1" x14ac:dyDescent="0.35">
      <c r="A128" s="397"/>
      <c r="B128" s="399"/>
      <c r="C128" s="32" t="s">
        <v>138</v>
      </c>
      <c r="D128" s="41" t="s">
        <v>137</v>
      </c>
      <c r="E128" s="130">
        <v>45658</v>
      </c>
      <c r="F128" s="130">
        <v>46111</v>
      </c>
      <c r="G128" s="131">
        <f>SUM(J128:X128)</f>
        <v>0</v>
      </c>
      <c r="H128" s="113"/>
      <c r="I128" s="114"/>
      <c r="J128" s="35"/>
      <c r="K128" s="35"/>
      <c r="L128" s="35"/>
      <c r="M128" s="35"/>
      <c r="N128" s="35"/>
      <c r="O128" s="35"/>
      <c r="P128" s="35"/>
      <c r="Q128" s="35"/>
      <c r="R128" s="35"/>
      <c r="S128" s="35"/>
      <c r="T128" s="35"/>
      <c r="U128" s="35"/>
      <c r="V128" s="35"/>
      <c r="W128" s="35"/>
      <c r="X128" s="35"/>
    </row>
    <row r="129" spans="1:24" s="63" customFormat="1" ht="41.15" customHeight="1" x14ac:dyDescent="0.35">
      <c r="A129" s="397"/>
      <c r="B129" s="399"/>
      <c r="C129" s="32" t="s">
        <v>139</v>
      </c>
      <c r="D129" s="41" t="s">
        <v>141</v>
      </c>
      <c r="E129" s="130">
        <v>45689</v>
      </c>
      <c r="F129" s="130">
        <v>45838</v>
      </c>
      <c r="G129" s="131"/>
      <c r="H129" s="113"/>
      <c r="I129" s="114"/>
      <c r="J129" s="35"/>
      <c r="K129" s="35"/>
      <c r="L129" s="35"/>
      <c r="M129" s="35"/>
      <c r="N129" s="35"/>
      <c r="O129" s="35"/>
      <c r="P129" s="35"/>
      <c r="Q129" s="35"/>
      <c r="R129" s="35"/>
      <c r="S129" s="35"/>
      <c r="T129" s="35"/>
      <c r="U129" s="35"/>
      <c r="V129" s="35">
        <v>7500</v>
      </c>
      <c r="W129" s="35"/>
      <c r="X129" s="35"/>
    </row>
    <row r="130" spans="1:24" ht="109.5" customHeight="1" x14ac:dyDescent="0.35">
      <c r="A130" s="390" t="s">
        <v>66</v>
      </c>
      <c r="B130" s="384" t="s">
        <v>84</v>
      </c>
      <c r="C130" s="292" t="s">
        <v>267</v>
      </c>
      <c r="D130" s="41" t="s">
        <v>85</v>
      </c>
      <c r="E130" s="130">
        <v>45658</v>
      </c>
      <c r="F130" s="130">
        <v>46022</v>
      </c>
      <c r="G130" s="131">
        <f t="shared" ref="G130:G148" si="17">SUM(J130:X130)</f>
        <v>2210</v>
      </c>
      <c r="H130" s="293"/>
      <c r="I130" s="294"/>
      <c r="J130" s="295"/>
      <c r="K130" s="35"/>
      <c r="L130" s="35"/>
      <c r="M130" s="35">
        <v>750</v>
      </c>
      <c r="N130" s="35"/>
      <c r="O130" s="35"/>
      <c r="P130" s="35"/>
      <c r="Q130" s="35"/>
      <c r="R130" s="35"/>
      <c r="S130" s="35"/>
      <c r="T130" s="35"/>
      <c r="U130" s="35"/>
      <c r="V130" s="35">
        <v>1460</v>
      </c>
      <c r="W130" s="35"/>
      <c r="X130" s="35"/>
    </row>
    <row r="131" spans="1:24" ht="42" customHeight="1" x14ac:dyDescent="0.35">
      <c r="A131" s="391"/>
      <c r="B131" s="385"/>
      <c r="C131" s="317" t="s">
        <v>268</v>
      </c>
      <c r="D131" s="41" t="s">
        <v>269</v>
      </c>
      <c r="E131" s="130">
        <v>45658</v>
      </c>
      <c r="F131" s="130">
        <v>46111</v>
      </c>
      <c r="G131" s="131">
        <f t="shared" si="17"/>
        <v>250</v>
      </c>
      <c r="H131" s="296"/>
      <c r="I131" s="297"/>
      <c r="J131" s="295"/>
      <c r="K131" s="35"/>
      <c r="L131" s="35"/>
      <c r="M131" s="35">
        <v>250</v>
      </c>
      <c r="N131" s="35"/>
      <c r="O131" s="35"/>
      <c r="P131" s="35"/>
      <c r="Q131" s="35"/>
      <c r="R131" s="35"/>
      <c r="S131" s="35"/>
      <c r="T131" s="35"/>
      <c r="U131" s="35"/>
      <c r="V131" s="35"/>
      <c r="W131" s="35"/>
      <c r="X131" s="35"/>
    </row>
    <row r="132" spans="1:24" ht="112" customHeight="1" x14ac:dyDescent="0.25">
      <c r="A132" s="391"/>
      <c r="B132" s="213" t="s">
        <v>86</v>
      </c>
      <c r="C132" s="318" t="s">
        <v>87</v>
      </c>
      <c r="D132" s="41" t="s">
        <v>88</v>
      </c>
      <c r="E132" s="183">
        <v>45698</v>
      </c>
      <c r="F132" s="130">
        <v>45940</v>
      </c>
      <c r="G132" s="298">
        <f t="shared" si="17"/>
        <v>2000</v>
      </c>
      <c r="H132" s="299" t="s">
        <v>30</v>
      </c>
      <c r="I132" s="300"/>
      <c r="J132" s="169" t="s">
        <v>30</v>
      </c>
      <c r="K132" s="169"/>
      <c r="L132" s="169" t="s">
        <v>30</v>
      </c>
      <c r="M132" s="35">
        <v>500</v>
      </c>
      <c r="N132" s="169" t="s">
        <v>30</v>
      </c>
      <c r="O132" s="169" t="s">
        <v>30</v>
      </c>
      <c r="P132" s="169" t="s">
        <v>30</v>
      </c>
      <c r="Q132" s="169" t="s">
        <v>30</v>
      </c>
      <c r="R132" s="169" t="s">
        <v>30</v>
      </c>
      <c r="S132" s="169" t="s">
        <v>30</v>
      </c>
      <c r="T132" s="172"/>
      <c r="U132" s="169" t="s">
        <v>30</v>
      </c>
      <c r="V132" s="169">
        <v>1500</v>
      </c>
      <c r="W132" s="35"/>
      <c r="X132" s="35"/>
    </row>
    <row r="133" spans="1:24" ht="38.25" customHeight="1" x14ac:dyDescent="0.35">
      <c r="A133" s="391"/>
      <c r="B133" s="386" t="s">
        <v>91</v>
      </c>
      <c r="C133" s="301" t="s">
        <v>270</v>
      </c>
      <c r="D133" s="302" t="s">
        <v>93</v>
      </c>
      <c r="E133" s="130">
        <v>45658</v>
      </c>
      <c r="F133" s="130">
        <v>46111</v>
      </c>
      <c r="G133" s="131">
        <f t="shared" si="17"/>
        <v>375</v>
      </c>
      <c r="H133" s="296"/>
      <c r="I133" s="297"/>
      <c r="J133" s="295"/>
      <c r="K133" s="35"/>
      <c r="L133" s="35"/>
      <c r="M133" s="35">
        <v>375</v>
      </c>
      <c r="N133" s="35"/>
      <c r="O133" s="35"/>
      <c r="P133" s="35"/>
      <c r="Q133" s="35"/>
      <c r="R133" s="35"/>
      <c r="S133" s="35"/>
      <c r="T133" s="35"/>
      <c r="U133" s="35"/>
      <c r="V133" s="35"/>
      <c r="W133" s="35"/>
      <c r="X133" s="35"/>
    </row>
    <row r="134" spans="1:24" s="63" customFormat="1" ht="50.15" customHeight="1" x14ac:dyDescent="0.35">
      <c r="A134" s="391"/>
      <c r="B134" s="387"/>
      <c r="C134" s="303" t="s">
        <v>271</v>
      </c>
      <c r="D134" s="304" t="s">
        <v>272</v>
      </c>
      <c r="E134" s="305">
        <v>45658</v>
      </c>
      <c r="F134" s="305">
        <v>46111</v>
      </c>
      <c r="G134" s="298">
        <f t="shared" si="17"/>
        <v>6800</v>
      </c>
      <c r="H134" s="306"/>
      <c r="I134" s="307"/>
      <c r="J134" s="308"/>
      <c r="K134" s="239"/>
      <c r="L134" s="239"/>
      <c r="M134" s="298">
        <v>6800</v>
      </c>
      <c r="N134" s="35"/>
      <c r="O134" s="35"/>
      <c r="P134" s="35"/>
      <c r="Q134" s="35"/>
      <c r="R134" s="35"/>
      <c r="S134" s="35"/>
      <c r="T134" s="35"/>
      <c r="U134" s="35"/>
      <c r="V134" s="35"/>
      <c r="W134" s="35"/>
      <c r="X134" s="35"/>
    </row>
    <row r="135" spans="1:24" s="63" customFormat="1" ht="50.15" customHeight="1" x14ac:dyDescent="0.35">
      <c r="A135" s="392"/>
      <c r="B135" s="388"/>
      <c r="C135" s="314" t="s">
        <v>273</v>
      </c>
      <c r="D135" s="41" t="s">
        <v>137</v>
      </c>
      <c r="E135" s="130">
        <v>45658</v>
      </c>
      <c r="F135" s="130">
        <v>46111</v>
      </c>
      <c r="G135" s="131">
        <f t="shared" si="17"/>
        <v>325</v>
      </c>
      <c r="H135" s="310"/>
      <c r="I135" s="307"/>
      <c r="J135" s="295"/>
      <c r="K135" s="35"/>
      <c r="L135" s="35"/>
      <c r="M135" s="35">
        <v>325</v>
      </c>
      <c r="N135" s="35"/>
      <c r="O135" s="35"/>
      <c r="P135" s="35"/>
      <c r="Q135" s="35"/>
      <c r="R135" s="35"/>
      <c r="S135" s="35"/>
      <c r="T135" s="35"/>
      <c r="U135" s="35"/>
      <c r="V135" s="35"/>
      <c r="W135" s="35"/>
      <c r="X135" s="35"/>
    </row>
    <row r="136" spans="1:24" ht="109.5" customHeight="1" x14ac:dyDescent="0.35">
      <c r="A136" s="393" t="s">
        <v>150</v>
      </c>
      <c r="B136" s="394" t="s">
        <v>84</v>
      </c>
      <c r="C136" s="37" t="s">
        <v>140</v>
      </c>
      <c r="D136" s="41" t="s">
        <v>85</v>
      </c>
      <c r="E136" s="130">
        <v>45658</v>
      </c>
      <c r="F136" s="130">
        <v>46022</v>
      </c>
      <c r="G136" s="131">
        <f t="shared" si="17"/>
        <v>0</v>
      </c>
      <c r="H136" s="180"/>
      <c r="J136" s="35"/>
      <c r="K136" s="35"/>
      <c r="L136" s="35"/>
      <c r="M136" s="35"/>
      <c r="N136" s="35"/>
      <c r="O136" s="35"/>
      <c r="P136" s="35"/>
      <c r="Q136" s="35"/>
      <c r="R136" s="35"/>
      <c r="S136" s="35"/>
      <c r="T136" s="35"/>
      <c r="U136" s="35"/>
      <c r="V136" s="35"/>
      <c r="W136" s="35"/>
      <c r="X136" s="35"/>
    </row>
    <row r="137" spans="1:24" ht="42" customHeight="1" x14ac:dyDescent="0.35">
      <c r="A137" s="393"/>
      <c r="B137" s="394"/>
      <c r="C137" s="317" t="s">
        <v>274</v>
      </c>
      <c r="D137" s="41" t="s">
        <v>269</v>
      </c>
      <c r="E137" s="130">
        <v>45658</v>
      </c>
      <c r="F137" s="130">
        <v>46022</v>
      </c>
      <c r="G137" s="131">
        <f t="shared" si="17"/>
        <v>0</v>
      </c>
      <c r="H137" s="127"/>
      <c r="J137" s="35"/>
      <c r="K137" s="35"/>
      <c r="L137" s="35"/>
      <c r="M137" s="35"/>
      <c r="N137" s="35"/>
      <c r="O137" s="35"/>
      <c r="P137" s="35"/>
      <c r="Q137" s="35"/>
      <c r="R137" s="35"/>
      <c r="S137" s="35"/>
      <c r="T137" s="35"/>
      <c r="U137" s="35"/>
      <c r="V137" s="35"/>
      <c r="W137" s="35"/>
      <c r="X137" s="35"/>
    </row>
    <row r="138" spans="1:24" ht="112" customHeight="1" x14ac:dyDescent="0.25">
      <c r="A138" s="393"/>
      <c r="B138" s="207" t="s">
        <v>86</v>
      </c>
      <c r="C138" s="119" t="s">
        <v>87</v>
      </c>
      <c r="D138" s="41" t="s">
        <v>88</v>
      </c>
      <c r="E138" s="183">
        <v>45698</v>
      </c>
      <c r="F138" s="130">
        <v>45940</v>
      </c>
      <c r="G138" s="131">
        <f t="shared" si="17"/>
        <v>0</v>
      </c>
      <c r="H138" s="182" t="s">
        <v>30</v>
      </c>
      <c r="I138" s="169" t="s">
        <v>30</v>
      </c>
      <c r="J138" s="169" t="s">
        <v>30</v>
      </c>
      <c r="K138" s="169"/>
      <c r="L138" s="169"/>
      <c r="M138" s="169"/>
      <c r="N138" s="169"/>
      <c r="O138" s="169"/>
      <c r="P138" s="169"/>
      <c r="Q138" s="169"/>
      <c r="R138" s="169"/>
      <c r="S138" s="169"/>
      <c r="T138" s="172"/>
      <c r="U138" s="169"/>
      <c r="V138" s="169"/>
      <c r="W138" s="35"/>
      <c r="X138" s="35"/>
    </row>
    <row r="139" spans="1:24" ht="30" x14ac:dyDescent="0.35">
      <c r="A139" s="393"/>
      <c r="B139" s="395" t="s">
        <v>91</v>
      </c>
      <c r="C139" s="316" t="s">
        <v>92</v>
      </c>
      <c r="D139" s="41" t="s">
        <v>93</v>
      </c>
      <c r="E139" s="130">
        <v>45658</v>
      </c>
      <c r="F139" s="130">
        <v>46022</v>
      </c>
      <c r="G139" s="131">
        <f t="shared" si="17"/>
        <v>0</v>
      </c>
      <c r="H139" s="127"/>
      <c r="J139" s="35"/>
      <c r="K139" s="35"/>
      <c r="L139" s="35"/>
      <c r="M139" s="35"/>
      <c r="N139" s="35"/>
      <c r="O139" s="35"/>
      <c r="P139" s="35"/>
      <c r="Q139" s="35"/>
      <c r="R139" s="35"/>
      <c r="S139" s="35"/>
      <c r="T139" s="35"/>
      <c r="U139" s="35"/>
      <c r="V139" s="35"/>
      <c r="W139" s="35"/>
      <c r="X139" s="35"/>
    </row>
    <row r="140" spans="1:24" s="63" customFormat="1" ht="40" x14ac:dyDescent="0.35">
      <c r="A140" s="393"/>
      <c r="B140" s="395"/>
      <c r="C140" s="32" t="s">
        <v>271</v>
      </c>
      <c r="D140" s="41" t="s">
        <v>272</v>
      </c>
      <c r="E140" s="130">
        <v>45658</v>
      </c>
      <c r="F140" s="130">
        <v>46022</v>
      </c>
      <c r="G140" s="298">
        <f t="shared" si="17"/>
        <v>5500</v>
      </c>
      <c r="H140" s="113"/>
      <c r="I140" s="114"/>
      <c r="J140" s="35"/>
      <c r="K140" s="35"/>
      <c r="L140" s="35"/>
      <c r="M140" s="35">
        <v>5500</v>
      </c>
      <c r="N140" s="35"/>
      <c r="O140" s="35"/>
      <c r="P140" s="35"/>
      <c r="Q140" s="35"/>
      <c r="R140" s="35"/>
      <c r="S140" s="35"/>
      <c r="T140" s="35"/>
      <c r="U140" s="35"/>
      <c r="V140" s="35"/>
      <c r="W140" s="35"/>
      <c r="X140" s="35"/>
    </row>
    <row r="141" spans="1:24" s="63" customFormat="1" ht="30" x14ac:dyDescent="0.35">
      <c r="A141" s="393"/>
      <c r="B141" s="395"/>
      <c r="C141" s="32" t="s">
        <v>275</v>
      </c>
      <c r="D141" s="41" t="s">
        <v>276</v>
      </c>
      <c r="E141" s="315">
        <v>45809</v>
      </c>
      <c r="F141" s="315">
        <v>46022</v>
      </c>
      <c r="G141" s="131">
        <f t="shared" si="17"/>
        <v>6000</v>
      </c>
      <c r="H141" s="113"/>
      <c r="I141" s="114"/>
      <c r="J141" s="35"/>
      <c r="K141" s="35">
        <v>2000</v>
      </c>
      <c r="L141" s="35"/>
      <c r="M141" s="35"/>
      <c r="N141" s="35"/>
      <c r="O141" s="35"/>
      <c r="P141" s="35"/>
      <c r="Q141" s="35"/>
      <c r="R141" s="35"/>
      <c r="S141" s="35"/>
      <c r="T141" s="35"/>
      <c r="U141" s="35"/>
      <c r="V141" s="35"/>
      <c r="W141" s="35">
        <v>1000</v>
      </c>
      <c r="X141" s="35">
        <v>3000</v>
      </c>
    </row>
    <row r="142" spans="1:24" s="63" customFormat="1" ht="89" customHeight="1" x14ac:dyDescent="0.35">
      <c r="A142" s="393"/>
      <c r="B142" s="395"/>
      <c r="C142" s="314" t="s">
        <v>277</v>
      </c>
      <c r="D142" s="41" t="s">
        <v>278</v>
      </c>
      <c r="E142" s="34">
        <v>45658</v>
      </c>
      <c r="F142" s="34">
        <v>46021</v>
      </c>
      <c r="G142" s="131">
        <f t="shared" si="17"/>
        <v>0</v>
      </c>
      <c r="H142" s="113"/>
      <c r="I142" s="114"/>
      <c r="J142" s="35"/>
      <c r="K142" s="35"/>
      <c r="L142" s="35"/>
      <c r="M142" s="35"/>
      <c r="N142" s="35"/>
      <c r="O142" s="35"/>
      <c r="P142" s="35"/>
      <c r="Q142" s="35"/>
      <c r="R142" s="35"/>
      <c r="S142" s="35"/>
      <c r="T142" s="35"/>
      <c r="U142" s="35"/>
      <c r="V142" s="35"/>
      <c r="W142" s="35"/>
      <c r="X142" s="35"/>
    </row>
    <row r="143" spans="1:24" s="63" customFormat="1" ht="30" x14ac:dyDescent="0.35">
      <c r="A143" s="393"/>
      <c r="B143" s="395"/>
      <c r="C143" s="32" t="s">
        <v>279</v>
      </c>
      <c r="D143" s="41" t="s">
        <v>280</v>
      </c>
      <c r="E143" s="34">
        <v>45748</v>
      </c>
      <c r="F143" s="34">
        <v>45838</v>
      </c>
      <c r="G143" s="298">
        <f t="shared" si="17"/>
        <v>0</v>
      </c>
      <c r="H143" s="113"/>
      <c r="I143" s="114"/>
      <c r="J143" s="35"/>
      <c r="K143" s="35"/>
      <c r="L143" s="35"/>
      <c r="M143" s="35"/>
      <c r="N143" s="35"/>
      <c r="O143" s="35"/>
      <c r="P143" s="35"/>
      <c r="Q143" s="35"/>
      <c r="R143" s="35"/>
      <c r="S143" s="35"/>
      <c r="T143" s="35"/>
      <c r="U143" s="35"/>
      <c r="V143" s="35"/>
      <c r="W143" s="35"/>
      <c r="X143" s="35"/>
    </row>
    <row r="144" spans="1:24" ht="84" customHeight="1" x14ac:dyDescent="0.35">
      <c r="A144" s="381" t="s">
        <v>203</v>
      </c>
      <c r="B144" s="384" t="s">
        <v>84</v>
      </c>
      <c r="C144" s="37" t="s">
        <v>281</v>
      </c>
      <c r="D144" s="41" t="s">
        <v>85</v>
      </c>
      <c r="E144" s="34">
        <v>45663</v>
      </c>
      <c r="F144" s="34">
        <v>46387</v>
      </c>
      <c r="G144" s="131">
        <f t="shared" si="17"/>
        <v>8333.3333333333339</v>
      </c>
      <c r="H144" s="180"/>
      <c r="J144" s="311"/>
      <c r="K144" s="312"/>
      <c r="L144" s="312"/>
      <c r="M144" s="312"/>
      <c r="N144" s="312"/>
      <c r="O144" s="312"/>
      <c r="P144" s="312"/>
      <c r="Q144" s="312"/>
      <c r="R144" s="312"/>
      <c r="S144" s="312"/>
      <c r="T144" s="312"/>
      <c r="U144" s="312"/>
      <c r="V144" s="251">
        <v>8333.3333333333339</v>
      </c>
      <c r="W144" s="312"/>
      <c r="X144" s="312"/>
    </row>
    <row r="145" spans="1:29" ht="63.75" customHeight="1" x14ac:dyDescent="0.35">
      <c r="A145" s="382"/>
      <c r="B145" s="385"/>
      <c r="C145" s="37" t="s">
        <v>268</v>
      </c>
      <c r="D145" s="41" t="s">
        <v>269</v>
      </c>
      <c r="E145" s="34">
        <v>45691</v>
      </c>
      <c r="F145" s="34">
        <v>46387</v>
      </c>
      <c r="G145" s="131">
        <f t="shared" si="17"/>
        <v>1666.6666666666667</v>
      </c>
      <c r="H145" s="127"/>
      <c r="J145" s="311"/>
      <c r="K145" s="312"/>
      <c r="L145" s="312"/>
      <c r="M145" s="251">
        <v>1666.6666666666667</v>
      </c>
      <c r="N145" s="312"/>
      <c r="O145" s="312"/>
      <c r="P145" s="312"/>
      <c r="Q145" s="312"/>
      <c r="R145" s="312"/>
      <c r="S145" s="312"/>
      <c r="T145" s="312"/>
      <c r="U145" s="312"/>
      <c r="V145" s="312"/>
      <c r="W145" s="312"/>
      <c r="X145" s="312"/>
    </row>
    <row r="146" spans="1:29" ht="38.25" customHeight="1" x14ac:dyDescent="0.35">
      <c r="A146" s="382"/>
      <c r="B146" s="386" t="s">
        <v>91</v>
      </c>
      <c r="C146" s="301" t="s">
        <v>270</v>
      </c>
      <c r="D146" s="302" t="s">
        <v>93</v>
      </c>
      <c r="E146" s="34">
        <v>45698</v>
      </c>
      <c r="F146" s="34">
        <v>45772</v>
      </c>
      <c r="G146" s="131">
        <f t="shared" si="17"/>
        <v>6666.666666666667</v>
      </c>
      <c r="H146" s="127"/>
      <c r="J146" s="311"/>
      <c r="K146" s="312"/>
      <c r="L146" s="312"/>
      <c r="M146" s="251">
        <v>6666.666666666667</v>
      </c>
      <c r="N146" s="312"/>
      <c r="O146" s="312"/>
      <c r="P146" s="312"/>
      <c r="Q146" s="312"/>
      <c r="R146" s="312"/>
      <c r="S146" s="312"/>
      <c r="T146" s="312"/>
      <c r="U146" s="312"/>
      <c r="V146" s="312"/>
      <c r="W146" s="312"/>
      <c r="X146" s="312"/>
    </row>
    <row r="147" spans="1:29" s="63" customFormat="1" ht="50.25" customHeight="1" x14ac:dyDescent="0.35">
      <c r="A147" s="382"/>
      <c r="B147" s="387"/>
      <c r="C147" s="290" t="s">
        <v>271</v>
      </c>
      <c r="D147" s="302" t="s">
        <v>272</v>
      </c>
      <c r="E147" s="34">
        <v>45677</v>
      </c>
      <c r="F147" s="34">
        <v>45747</v>
      </c>
      <c r="G147" s="131">
        <f t="shared" si="17"/>
        <v>5555.5555555555557</v>
      </c>
      <c r="H147" s="113"/>
      <c r="I147" s="114"/>
      <c r="J147" s="311"/>
      <c r="K147" s="312"/>
      <c r="L147" s="312"/>
      <c r="M147" s="312"/>
      <c r="N147" s="312"/>
      <c r="O147" s="312"/>
      <c r="P147" s="312"/>
      <c r="Q147" s="312"/>
      <c r="R147" s="312"/>
      <c r="S147" s="312"/>
      <c r="T147" s="312"/>
      <c r="U147" s="312"/>
      <c r="V147" s="312"/>
      <c r="W147" s="312"/>
      <c r="X147" s="251">
        <v>5555.5555555555557</v>
      </c>
    </row>
    <row r="148" spans="1:29" s="63" customFormat="1" ht="50.25" customHeight="1" x14ac:dyDescent="0.35">
      <c r="A148" s="383"/>
      <c r="B148" s="388"/>
      <c r="C148" s="309" t="s">
        <v>273</v>
      </c>
      <c r="D148" s="41" t="s">
        <v>137</v>
      </c>
      <c r="E148" s="34">
        <v>45663</v>
      </c>
      <c r="F148" s="34">
        <v>46111</v>
      </c>
      <c r="G148" s="131">
        <f t="shared" si="17"/>
        <v>10624.388888888889</v>
      </c>
      <c r="H148" s="113"/>
      <c r="I148" s="114"/>
      <c r="J148" s="311"/>
      <c r="K148" s="312"/>
      <c r="L148" s="312"/>
      <c r="M148" s="312"/>
      <c r="N148" s="312"/>
      <c r="O148" s="312"/>
      <c r="P148" s="312"/>
      <c r="Q148" s="312"/>
      <c r="R148" s="312"/>
      <c r="S148" s="312"/>
      <c r="T148" s="312"/>
      <c r="U148" s="312"/>
      <c r="V148" s="251">
        <v>10624.388888888889</v>
      </c>
      <c r="W148" s="312"/>
      <c r="X148" s="312"/>
    </row>
    <row r="149" spans="1:29" ht="12.5" x14ac:dyDescent="0.35">
      <c r="E149" s="4"/>
      <c r="F149" s="4"/>
      <c r="G149" s="5"/>
      <c r="H149" s="106"/>
      <c r="I149" s="80"/>
      <c r="J149" s="106"/>
      <c r="K149" s="106"/>
      <c r="L149" s="106"/>
      <c r="M149" s="106"/>
      <c r="N149" s="106"/>
      <c r="O149" s="106"/>
      <c r="P149" s="106"/>
      <c r="Q149" s="106"/>
      <c r="R149" s="106"/>
      <c r="S149" s="106"/>
      <c r="T149" s="106"/>
      <c r="U149" s="106"/>
      <c r="V149" s="106"/>
      <c r="W149" s="106"/>
      <c r="X149" s="106"/>
    </row>
    <row r="150" spans="1:29" ht="12.5" x14ac:dyDescent="0.35">
      <c r="A150" s="99"/>
      <c r="B150" s="82" t="s">
        <v>94</v>
      </c>
      <c r="C150" s="82"/>
      <c r="D150" s="82"/>
      <c r="E150" s="100"/>
      <c r="F150" s="100"/>
      <c r="G150" s="101">
        <f>SUM(G121:G129)</f>
        <v>11000</v>
      </c>
      <c r="H150" s="101">
        <f>SUM(H121:H129)</f>
        <v>0</v>
      </c>
      <c r="I150" s="115"/>
      <c r="J150" s="101">
        <f t="shared" ref="J150:X150" si="18">SUM(J121:J129)</f>
        <v>0</v>
      </c>
      <c r="K150" s="101">
        <f t="shared" si="18"/>
        <v>3000</v>
      </c>
      <c r="L150" s="101">
        <f t="shared" si="18"/>
        <v>0</v>
      </c>
      <c r="M150" s="101">
        <f t="shared" si="18"/>
        <v>4500</v>
      </c>
      <c r="N150" s="101">
        <f t="shared" si="18"/>
        <v>6000</v>
      </c>
      <c r="O150" s="101">
        <f t="shared" si="18"/>
        <v>0</v>
      </c>
      <c r="P150" s="101">
        <f t="shared" si="18"/>
        <v>0</v>
      </c>
      <c r="Q150" s="101">
        <f t="shared" si="18"/>
        <v>0</v>
      </c>
      <c r="R150" s="101">
        <f t="shared" si="18"/>
        <v>0</v>
      </c>
      <c r="S150" s="101">
        <f t="shared" si="18"/>
        <v>0</v>
      </c>
      <c r="T150" s="101">
        <f t="shared" si="18"/>
        <v>2000</v>
      </c>
      <c r="U150" s="101">
        <f t="shared" si="18"/>
        <v>0</v>
      </c>
      <c r="V150" s="101">
        <f t="shared" si="18"/>
        <v>11000</v>
      </c>
      <c r="W150" s="101">
        <f t="shared" si="18"/>
        <v>0</v>
      </c>
      <c r="X150" s="101">
        <f t="shared" si="18"/>
        <v>0</v>
      </c>
      <c r="Y150" s="103">
        <f>SUM(J150:X150)</f>
        <v>26500</v>
      </c>
      <c r="Z150" s="104">
        <f>G150-Y150</f>
        <v>-15500</v>
      </c>
    </row>
    <row r="151" spans="1:29" ht="12.5" x14ac:dyDescent="0.2">
      <c r="C151" s="147"/>
      <c r="E151" s="4"/>
      <c r="F151" s="4"/>
      <c r="G151" s="5"/>
      <c r="H151" s="4"/>
      <c r="I151" s="80"/>
      <c r="J151" s="106"/>
      <c r="K151" s="106"/>
      <c r="L151" s="106"/>
      <c r="M151" s="106"/>
      <c r="N151" s="106"/>
      <c r="O151" s="106"/>
      <c r="P151" s="106"/>
      <c r="Q151" s="106"/>
      <c r="R151" s="106"/>
      <c r="S151" s="106"/>
      <c r="T151" s="106"/>
      <c r="U151" s="106"/>
      <c r="V151" s="106"/>
      <c r="W151" s="106"/>
      <c r="X151" s="106"/>
    </row>
    <row r="152" spans="1:29" x14ac:dyDescent="0.3">
      <c r="A152" s="146"/>
      <c r="B152" s="147"/>
      <c r="D152" s="147"/>
      <c r="E152" s="146"/>
      <c r="F152" s="146"/>
      <c r="G152" s="146"/>
      <c r="H152" s="146"/>
      <c r="J152" s="146"/>
      <c r="K152" s="146"/>
      <c r="L152" s="146"/>
      <c r="M152" s="146"/>
      <c r="N152" s="146"/>
      <c r="O152" s="146"/>
      <c r="P152" s="146"/>
      <c r="Q152" s="146"/>
      <c r="R152" s="146"/>
      <c r="S152" s="146"/>
      <c r="T152" s="146"/>
      <c r="U152" s="146"/>
      <c r="V152" s="146"/>
      <c r="W152" s="146"/>
      <c r="X152" s="146"/>
      <c r="AB152" s="145"/>
      <c r="AC152" s="145"/>
    </row>
    <row r="153" spans="1:29" ht="13" x14ac:dyDescent="0.3">
      <c r="A153" s="148" t="s">
        <v>95</v>
      </c>
      <c r="B153" s="149"/>
      <c r="C153" s="150" t="s">
        <v>30</v>
      </c>
      <c r="D153" s="150"/>
      <c r="E153" s="151" t="s">
        <v>30</v>
      </c>
      <c r="F153" s="152" t="s">
        <v>30</v>
      </c>
      <c r="G153" s="153">
        <f>G29+G56+G116+G150</f>
        <v>635000</v>
      </c>
      <c r="H153" s="153">
        <f>H29+H56+H116+H150</f>
        <v>252000</v>
      </c>
      <c r="J153" s="153">
        <f t="shared" ref="J153:X153" si="19">J29+J56+J116+J150</f>
        <v>0</v>
      </c>
      <c r="K153" s="153">
        <f t="shared" si="19"/>
        <v>159000</v>
      </c>
      <c r="L153" s="153">
        <f t="shared" si="19"/>
        <v>95000</v>
      </c>
      <c r="M153" s="153">
        <f t="shared" si="19"/>
        <v>32500</v>
      </c>
      <c r="N153" s="153">
        <f t="shared" si="19"/>
        <v>146000</v>
      </c>
      <c r="O153" s="153">
        <f t="shared" si="19"/>
        <v>0</v>
      </c>
      <c r="P153" s="153">
        <f t="shared" si="19"/>
        <v>0</v>
      </c>
      <c r="Q153" s="153">
        <f t="shared" si="19"/>
        <v>0</v>
      </c>
      <c r="R153" s="153">
        <f t="shared" si="19"/>
        <v>0</v>
      </c>
      <c r="S153" s="153">
        <f t="shared" si="19"/>
        <v>0</v>
      </c>
      <c r="T153" s="153">
        <f t="shared" si="19"/>
        <v>2000</v>
      </c>
      <c r="U153" s="153">
        <f t="shared" si="19"/>
        <v>0</v>
      </c>
      <c r="V153" s="153">
        <f t="shared" si="19"/>
        <v>23000</v>
      </c>
      <c r="W153" s="153">
        <f t="shared" si="19"/>
        <v>500</v>
      </c>
      <c r="X153" s="153">
        <f t="shared" si="19"/>
        <v>16000</v>
      </c>
      <c r="Y153" s="154">
        <f>SUM(J153:X153)</f>
        <v>474000</v>
      </c>
      <c r="Z153" s="154">
        <f>G153-Y153</f>
        <v>161000</v>
      </c>
    </row>
  </sheetData>
  <mergeCells count="44">
    <mergeCell ref="A34:A38"/>
    <mergeCell ref="B5:B11"/>
    <mergeCell ref="B15:B16"/>
    <mergeCell ref="B17:B20"/>
    <mergeCell ref="B12:B14"/>
    <mergeCell ref="A5:A19"/>
    <mergeCell ref="B82:B83"/>
    <mergeCell ref="B84:B87"/>
    <mergeCell ref="B121:B122"/>
    <mergeCell ref="B123:B124"/>
    <mergeCell ref="B21:B24"/>
    <mergeCell ref="B34:B35"/>
    <mergeCell ref="B37:B38"/>
    <mergeCell ref="B62:B64"/>
    <mergeCell ref="B88:B90"/>
    <mergeCell ref="B91:B98"/>
    <mergeCell ref="B99:B101"/>
    <mergeCell ref="B104:B106"/>
    <mergeCell ref="B107:B110"/>
    <mergeCell ref="B111:B113"/>
    <mergeCell ref="B42:B44"/>
    <mergeCell ref="B74:B75"/>
    <mergeCell ref="B78:B80"/>
    <mergeCell ref="A69:A81"/>
    <mergeCell ref="B53:B54"/>
    <mergeCell ref="A52:A54"/>
    <mergeCell ref="A61:A68"/>
    <mergeCell ref="B39:B41"/>
    <mergeCell ref="B47:B51"/>
    <mergeCell ref="B69:B70"/>
    <mergeCell ref="B71:B73"/>
    <mergeCell ref="A39:A45"/>
    <mergeCell ref="A144:A148"/>
    <mergeCell ref="B144:B145"/>
    <mergeCell ref="B146:B148"/>
    <mergeCell ref="A104:A115"/>
    <mergeCell ref="A130:A135"/>
    <mergeCell ref="B130:B131"/>
    <mergeCell ref="B133:B135"/>
    <mergeCell ref="A136:A143"/>
    <mergeCell ref="B136:B137"/>
    <mergeCell ref="B139:B143"/>
    <mergeCell ref="A121:A129"/>
    <mergeCell ref="B125:B129"/>
  </mergeCells>
  <phoneticPr fontId="21" type="noConversion"/>
  <conditionalFormatting sqref="A2 C2:D2 C3 H7:I7 H12:I12 H15:I16 H20:I20 H21 H23:H24 O24:X24 C25:D26 E25:F27 C31 A34 C34:F36 M34:X36 C58:C59 Y58:IS115 I62:X66 A116:X116 A118:D118 A120:B121 D121:F122 B123 D123:D124 D125:G129 A150:X150">
    <cfRule type="cellIs" dxfId="185" priority="85" operator="equal">
      <formula>0</formula>
    </cfRule>
  </conditionalFormatting>
  <conditionalFormatting sqref="A29 A31 J31:X31 Y31:IS33 J32 E32:H33 I118:XFD118">
    <cfRule type="cellIs" dxfId="184" priority="90" operator="equal">
      <formula>0</formula>
    </cfRule>
  </conditionalFormatting>
  <conditionalFormatting sqref="A39:A40">
    <cfRule type="cellIs" dxfId="183" priority="34" operator="equal">
      <formula>0</formula>
    </cfRule>
  </conditionalFormatting>
  <conditionalFormatting sqref="A46:A47 H46:K51 M46:X51 B47 H53:X54">
    <cfRule type="cellIs" dxfId="182" priority="31" operator="equal">
      <formula>0</formula>
    </cfRule>
  </conditionalFormatting>
  <conditionalFormatting sqref="A130:A131">
    <cfRule type="cellIs" dxfId="181" priority="19" operator="equal">
      <formula>0</formula>
    </cfRule>
  </conditionalFormatting>
  <conditionalFormatting sqref="B74">
    <cfRule type="cellIs" dxfId="180" priority="27" operator="equal">
      <formula>0</formula>
    </cfRule>
  </conditionalFormatting>
  <conditionalFormatting sqref="B82 J82:K82 M82:U82 I82:I87 N83:U83 J83:J87 B84 N84:O89 Q84:S89 U84:U89 H88:J89 I90:U90 I91:X98 J99:O99 P99:W102 I99:I115 M100:O102 J100:J103 D103:F103 K103:X103">
    <cfRule type="cellIs" dxfId="179" priority="20" operator="equal">
      <formula>0</formula>
    </cfRule>
  </conditionalFormatting>
  <conditionalFormatting sqref="B1:C1 A4:C4 C29 A33:C33 A56:H56 A58:D58 A60:C60 A61 H67:K68 M67:X68 H121:I122 G121:G124 H123 F124 H124:I125 I126:I129 Y126:XFD129">
    <cfRule type="cellIs" dxfId="178" priority="82" operator="equal">
      <formula>0</formula>
    </cfRule>
  </conditionalFormatting>
  <conditionalFormatting sqref="B136:D136 H136:I137 G136:G148 B138:D138 H138 I140:I143 Y140:XFD143">
    <cfRule type="cellIs" dxfId="177" priority="12" operator="equal">
      <formula>0</formula>
    </cfRule>
  </conditionalFormatting>
  <conditionalFormatting sqref="B144:D144 H144:I146 I147:I148 Y147:XFD148">
    <cfRule type="cellIs" dxfId="176" priority="6" operator="equal">
      <formula>0</formula>
    </cfRule>
  </conditionalFormatting>
  <conditionalFormatting sqref="C120:C131 B130">
    <cfRule type="cellIs" dxfId="175" priority="18" operator="equal">
      <formula>0</formula>
    </cfRule>
  </conditionalFormatting>
  <conditionalFormatting sqref="C137:D137">
    <cfRule type="cellIs" dxfId="174" priority="11" operator="equal">
      <formula>0</formula>
    </cfRule>
  </conditionalFormatting>
  <conditionalFormatting sqref="C145:D148">
    <cfRule type="cellIs" dxfId="173" priority="3" operator="equal">
      <formula>0</formula>
    </cfRule>
  </conditionalFormatting>
  <conditionalFormatting sqref="C139:E139 C140:F143">
    <cfRule type="cellIs" dxfId="172" priority="9" operator="equal">
      <formula>0</formula>
    </cfRule>
  </conditionalFormatting>
  <conditionalFormatting sqref="C5:F24 I22:U22 Y22:IS22">
    <cfRule type="cellIs" dxfId="171" priority="37" operator="equal">
      <formula>0</formula>
    </cfRule>
  </conditionalFormatting>
  <conditionalFormatting sqref="C39:F52">
    <cfRule type="cellIs" dxfId="170" priority="1" operator="equal">
      <formula>0</formula>
    </cfRule>
  </conditionalFormatting>
  <conditionalFormatting sqref="C61:F102 N69:N71 L69:L81 P70:R70 T70:U70 Q71:R75 T71:V75 Q77:S78 U77:U81 Q79:R81 W79:W81">
    <cfRule type="cellIs" dxfId="169" priority="28" operator="equal">
      <formula>0</formula>
    </cfRule>
  </conditionalFormatting>
  <conditionalFormatting sqref="D37:F38">
    <cfRule type="cellIs" dxfId="168" priority="41" operator="equal">
      <formula>0</formula>
    </cfRule>
  </conditionalFormatting>
  <conditionalFormatting sqref="D130:F131 C133:F135">
    <cfRule type="cellIs" dxfId="167" priority="16" operator="equal">
      <formula>0</formula>
    </cfRule>
  </conditionalFormatting>
  <conditionalFormatting sqref="E50">
    <cfRule type="cellIs" dxfId="166" priority="30" operator="equal">
      <formula>0</formula>
    </cfRule>
  </conditionalFormatting>
  <conditionalFormatting sqref="E15:F16">
    <cfRule type="cellIs" dxfId="165" priority="44" operator="equal">
      <formula>0</formula>
    </cfRule>
  </conditionalFormatting>
  <conditionalFormatting sqref="E74:F75">
    <cfRule type="timePeriod" dxfId="164" priority="23" timePeriod="lastMonth">
      <formula>AND(MONTH(E74)=MONTH(EDATE(TODAY(),0-1)),YEAR(E74)=YEAR(EDATE(TODAY(),0-1)))</formula>
    </cfRule>
  </conditionalFormatting>
  <conditionalFormatting sqref="E136:F137">
    <cfRule type="cellIs" dxfId="163" priority="10" operator="equal">
      <formula>0</formula>
    </cfRule>
  </conditionalFormatting>
  <conditionalFormatting sqref="E144:F148">
    <cfRule type="cellIs" dxfId="162" priority="2" operator="equal">
      <formula>0</formula>
    </cfRule>
  </conditionalFormatting>
  <conditionalFormatting sqref="E2:J4 K4:X4 H5:I5">
    <cfRule type="cellIs" dxfId="161" priority="79" operator="equal">
      <formula>0</formula>
    </cfRule>
  </conditionalFormatting>
  <conditionalFormatting sqref="E119:J120 K120:X120">
    <cfRule type="cellIs" dxfId="160" priority="83" operator="equal">
      <formula>0</formula>
    </cfRule>
  </conditionalFormatting>
  <conditionalFormatting sqref="E59:X60">
    <cfRule type="cellIs" dxfId="159" priority="84" operator="equal">
      <formula>0</formula>
    </cfRule>
  </conditionalFormatting>
  <conditionalFormatting sqref="F132">
    <cfRule type="cellIs" dxfId="158" priority="14" operator="equal">
      <formula>0</formula>
    </cfRule>
  </conditionalFormatting>
  <conditionalFormatting sqref="F138:F139">
    <cfRule type="cellIs" dxfId="157" priority="8" operator="equal">
      <formula>0</formula>
    </cfRule>
  </conditionalFormatting>
  <conditionalFormatting sqref="G29:X29 I31:I33">
    <cfRule type="cellIs" dxfId="156" priority="89" operator="equal">
      <formula>0</formula>
    </cfRule>
  </conditionalFormatting>
  <conditionalFormatting sqref="H17:H19">
    <cfRule type="cellIs" dxfId="155" priority="49" operator="equal">
      <formula>0</formula>
    </cfRule>
  </conditionalFormatting>
  <conditionalFormatting sqref="H25:I28 C28:F28">
    <cfRule type="cellIs" dxfId="154" priority="32" operator="equal">
      <formula>0</formula>
    </cfRule>
  </conditionalFormatting>
  <conditionalFormatting sqref="H130:I133 B132:D132">
    <cfRule type="cellIs" dxfId="153" priority="15" operator="equal">
      <formula>0</formula>
    </cfRule>
  </conditionalFormatting>
  <conditionalFormatting sqref="H139:I139">
    <cfRule type="cellIs" dxfId="152" priority="13" operator="equal">
      <formula>0</formula>
    </cfRule>
  </conditionalFormatting>
  <conditionalFormatting sqref="H39:J45">
    <cfRule type="cellIs" dxfId="151" priority="36" operator="equal">
      <formula>0</formula>
    </cfRule>
  </conditionalFormatting>
  <conditionalFormatting sqref="H69:J81">
    <cfRule type="cellIs" dxfId="150" priority="29" operator="equal">
      <formula>0</formula>
    </cfRule>
  </conditionalFormatting>
  <conditionalFormatting sqref="H52:IS52">
    <cfRule type="cellIs" dxfId="149" priority="21" operator="equal">
      <formula>0</formula>
    </cfRule>
  </conditionalFormatting>
  <conditionalFormatting sqref="I58">
    <cfRule type="cellIs" dxfId="148" priority="87" operator="equal">
      <formula>0</formula>
    </cfRule>
  </conditionalFormatting>
  <conditionalFormatting sqref="J33:X33">
    <cfRule type="cellIs" dxfId="147" priority="88" operator="equal">
      <formula>0</formula>
    </cfRule>
  </conditionalFormatting>
  <conditionalFormatting sqref="J56:X56">
    <cfRule type="cellIs" dxfId="146" priority="56" operator="equal">
      <formula>0</formula>
    </cfRule>
  </conditionalFormatting>
  <conditionalFormatting sqref="L39:W45">
    <cfRule type="cellIs" dxfId="145" priority="35" operator="equal">
      <formula>0</formula>
    </cfRule>
  </conditionalFormatting>
  <conditionalFormatting sqref="N77:N81">
    <cfRule type="cellIs" dxfId="144" priority="24" operator="equal">
      <formula>0</formula>
    </cfRule>
  </conditionalFormatting>
  <conditionalFormatting sqref="O76:V76">
    <cfRule type="cellIs" dxfId="143" priority="25" operator="equal">
      <formula>0</formula>
    </cfRule>
  </conditionalFormatting>
  <conditionalFormatting sqref="P69:V69">
    <cfRule type="cellIs" dxfId="142" priority="26" operator="equal">
      <formula>0</formula>
    </cfRule>
  </conditionalFormatting>
  <conditionalFormatting sqref="P2:X2">
    <cfRule type="cellIs" dxfId="141" priority="86" operator="equal">
      <formula>0</formula>
    </cfRule>
  </conditionalFormatting>
  <conditionalFormatting sqref="Y134:XFD135">
    <cfRule type="cellIs" dxfId="140" priority="17" operator="equal">
      <formula>0</formula>
    </cfRule>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840F-8BC2-46C9-8580-ED3FB84EAEC1}">
  <dimension ref="A1:AC149"/>
  <sheetViews>
    <sheetView zoomScale="120" zoomScaleNormal="120" workbookViewId="0">
      <selection activeCell="P110" sqref="P110"/>
    </sheetView>
  </sheetViews>
  <sheetFormatPr baseColWidth="10" defaultColWidth="11.54296875" defaultRowHeight="14" x14ac:dyDescent="0.35"/>
  <cols>
    <col min="1" max="1" width="13.26953125" style="4" customWidth="1"/>
    <col min="2" max="2" width="16.453125" style="3" customWidth="1"/>
    <col min="3" max="3" width="45.54296875" style="3" customWidth="1"/>
    <col min="4" max="4" width="13.54296875" style="3" customWidth="1"/>
    <col min="5" max="5" width="12" style="116" customWidth="1"/>
    <col min="6" max="6" width="12.54296875" style="116" customWidth="1"/>
    <col min="7" max="7" width="12.453125" style="117" customWidth="1"/>
    <col min="8" max="8" width="12" style="116" bestFit="1" customWidth="1"/>
    <col min="9" max="9" width="1.1796875" style="118" customWidth="1"/>
    <col min="10" max="10" width="12.453125" style="87" customWidth="1"/>
    <col min="11" max="11" width="14.26953125" style="87" customWidth="1"/>
    <col min="12" max="12" width="13.1796875" style="87" customWidth="1"/>
    <col min="13" max="13" width="11.81640625" style="87" customWidth="1"/>
    <col min="14" max="14" width="13.54296875" style="87" bestFit="1" customWidth="1"/>
    <col min="15" max="15" width="12.26953125" style="87" customWidth="1"/>
    <col min="16" max="16" width="13.81640625" style="87" customWidth="1"/>
    <col min="17" max="17" width="17.453125" style="87" customWidth="1"/>
    <col min="18" max="18" width="13.7265625" style="87" customWidth="1"/>
    <col min="19" max="19" width="11.1796875" style="87" bestFit="1" customWidth="1"/>
    <col min="20" max="20" width="14.81640625" style="87" customWidth="1"/>
    <col min="21" max="22" width="17.453125" style="87" customWidth="1"/>
    <col min="23" max="23" width="13.453125" style="87" customWidth="1"/>
    <col min="24" max="24" width="13.26953125" style="87" customWidth="1"/>
    <col min="25" max="25" width="37.1796875" style="14" customWidth="1"/>
    <col min="26" max="16384" width="11.54296875" style="14"/>
  </cols>
  <sheetData>
    <row r="1" spans="1:24" s="1" customFormat="1" ht="15.5" x14ac:dyDescent="0.35">
      <c r="B1" s="2" t="s">
        <v>0</v>
      </c>
      <c r="C1" s="3"/>
      <c r="D1" s="3"/>
      <c r="E1" s="4"/>
      <c r="F1" s="4"/>
      <c r="G1" s="5"/>
      <c r="H1" s="4"/>
      <c r="I1" s="6"/>
      <c r="J1" s="7"/>
      <c r="K1" s="7"/>
      <c r="L1" s="7"/>
      <c r="M1" s="7"/>
      <c r="N1" s="7"/>
      <c r="O1" s="7"/>
      <c r="P1" s="7"/>
      <c r="Q1" s="7"/>
      <c r="R1" s="7"/>
      <c r="S1" s="7"/>
      <c r="T1" s="7"/>
      <c r="U1" s="7"/>
      <c r="V1" s="7"/>
      <c r="W1" s="7"/>
      <c r="X1" s="7"/>
    </row>
    <row r="2" spans="1:24" ht="23" x14ac:dyDescent="0.35">
      <c r="A2" s="8" t="s">
        <v>1</v>
      </c>
      <c r="B2" s="8"/>
      <c r="C2" s="163"/>
      <c r="D2" s="163"/>
      <c r="E2" s="9"/>
      <c r="F2" s="9"/>
      <c r="G2" s="10"/>
      <c r="H2" s="11"/>
      <c r="I2" s="12"/>
      <c r="J2" s="11"/>
      <c r="K2" s="13"/>
      <c r="L2" s="13"/>
      <c r="M2" s="13"/>
      <c r="N2" s="13"/>
      <c r="O2" s="13"/>
      <c r="P2" s="11"/>
      <c r="Q2" s="11"/>
      <c r="R2" s="11"/>
      <c r="S2" s="11"/>
      <c r="T2" s="11"/>
      <c r="U2" s="11"/>
      <c r="V2" s="11"/>
      <c r="W2" s="11"/>
      <c r="X2" s="11"/>
    </row>
    <row r="3" spans="1:24" s="15" customFormat="1" ht="10" x14ac:dyDescent="0.35">
      <c r="C3" s="16"/>
      <c r="D3" s="16"/>
      <c r="E3" s="17" t="s">
        <v>2</v>
      </c>
      <c r="F3" s="18"/>
      <c r="G3" s="17" t="s">
        <v>3</v>
      </c>
      <c r="H3" s="18"/>
      <c r="I3" s="19"/>
      <c r="J3" s="20"/>
      <c r="K3" s="21"/>
      <c r="L3" s="22"/>
      <c r="M3" s="22"/>
      <c r="N3" s="22"/>
      <c r="O3" s="22"/>
      <c r="P3" s="22"/>
      <c r="Q3" s="22"/>
      <c r="R3" s="22"/>
      <c r="S3" s="22"/>
      <c r="T3" s="22"/>
      <c r="U3" s="22"/>
      <c r="V3" s="22"/>
      <c r="W3" s="22"/>
      <c r="X3" s="23"/>
    </row>
    <row r="4" spans="1:24" s="15" customFormat="1" ht="36" x14ac:dyDescent="0.35">
      <c r="A4" s="24" t="s">
        <v>4</v>
      </c>
      <c r="B4" s="24" t="s">
        <v>5</v>
      </c>
      <c r="C4" s="25" t="s">
        <v>6</v>
      </c>
      <c r="D4" s="25" t="s">
        <v>7</v>
      </c>
      <c r="E4" s="26" t="s">
        <v>8</v>
      </c>
      <c r="F4" s="26" t="s">
        <v>9</v>
      </c>
      <c r="G4" s="27" t="s">
        <v>10</v>
      </c>
      <c r="H4" s="28" t="s">
        <v>11</v>
      </c>
      <c r="I4" s="19"/>
      <c r="J4" s="29" t="s">
        <v>12</v>
      </c>
      <c r="K4" s="30" t="s">
        <v>13</v>
      </c>
      <c r="L4" s="30" t="s">
        <v>14</v>
      </c>
      <c r="M4" s="30" t="s">
        <v>15</v>
      </c>
      <c r="N4" s="30" t="s">
        <v>16</v>
      </c>
      <c r="O4" s="30" t="s">
        <v>17</v>
      </c>
      <c r="P4" s="30" t="s">
        <v>18</v>
      </c>
      <c r="Q4" s="30" t="s">
        <v>19</v>
      </c>
      <c r="R4" s="30" t="s">
        <v>20</v>
      </c>
      <c r="S4" s="30" t="s">
        <v>21</v>
      </c>
      <c r="T4" s="30" t="s">
        <v>22</v>
      </c>
      <c r="U4" s="30" t="s">
        <v>23</v>
      </c>
      <c r="V4" s="30" t="s">
        <v>24</v>
      </c>
      <c r="W4" s="30" t="s">
        <v>25</v>
      </c>
      <c r="X4" s="30" t="s">
        <v>26</v>
      </c>
    </row>
    <row r="5" spans="1:24" ht="42" customHeight="1" x14ac:dyDescent="0.25">
      <c r="A5" s="440" t="s">
        <v>27</v>
      </c>
      <c r="B5" s="420" t="s">
        <v>28</v>
      </c>
      <c r="C5" s="119" t="s">
        <v>97</v>
      </c>
      <c r="D5" s="246" t="s">
        <v>98</v>
      </c>
      <c r="E5" s="130">
        <v>45717</v>
      </c>
      <c r="F5" s="130">
        <v>45899</v>
      </c>
      <c r="G5" s="131">
        <f t="shared" ref="G5:G23" si="0">SUM(J5:X5)</f>
        <v>56000</v>
      </c>
      <c r="H5" s="142"/>
      <c r="I5" s="170"/>
      <c r="J5" s="169"/>
      <c r="K5" s="346">
        <v>50000</v>
      </c>
      <c r="L5" s="169"/>
      <c r="M5" s="131">
        <v>3000</v>
      </c>
      <c r="N5" s="169"/>
      <c r="O5" s="169"/>
      <c r="P5" s="169"/>
      <c r="Q5" s="169"/>
      <c r="R5" s="169"/>
      <c r="S5" s="169"/>
      <c r="T5" s="169"/>
      <c r="U5" s="169"/>
      <c r="V5" s="169"/>
      <c r="W5" s="169"/>
      <c r="X5" s="131">
        <v>3000</v>
      </c>
    </row>
    <row r="6" spans="1:24" ht="50" x14ac:dyDescent="0.35">
      <c r="A6" s="441"/>
      <c r="B6" s="424"/>
      <c r="C6" s="37" t="s">
        <v>99</v>
      </c>
      <c r="D6" s="246" t="s">
        <v>100</v>
      </c>
      <c r="E6" s="130">
        <v>45839</v>
      </c>
      <c r="F6" s="130">
        <v>46022</v>
      </c>
      <c r="G6" s="131">
        <f t="shared" si="0"/>
        <v>15000</v>
      </c>
      <c r="H6" s="132"/>
      <c r="I6" s="12"/>
      <c r="J6" s="187"/>
      <c r="K6" s="361">
        <v>5000</v>
      </c>
      <c r="L6" s="187"/>
      <c r="M6" s="187"/>
      <c r="N6" s="187"/>
      <c r="O6" s="187"/>
      <c r="P6" s="187"/>
      <c r="Q6" s="187"/>
      <c r="R6" s="187"/>
      <c r="S6" s="187"/>
      <c r="T6" s="187"/>
      <c r="U6" s="187"/>
      <c r="V6" s="187"/>
      <c r="W6" s="187"/>
      <c r="X6" s="361">
        <v>10000</v>
      </c>
    </row>
    <row r="7" spans="1:24" ht="65.150000000000006" customHeight="1" x14ac:dyDescent="0.25">
      <c r="A7" s="441"/>
      <c r="B7" s="424"/>
      <c r="C7" s="37" t="s">
        <v>321</v>
      </c>
      <c r="D7" s="246" t="s">
        <v>102</v>
      </c>
      <c r="E7" s="130">
        <v>45748</v>
      </c>
      <c r="F7" s="130">
        <v>46022</v>
      </c>
      <c r="G7" s="131">
        <f t="shared" si="0"/>
        <v>15000</v>
      </c>
      <c r="H7" s="171"/>
      <c r="I7" s="170"/>
      <c r="J7" s="169"/>
      <c r="K7" s="169"/>
      <c r="L7" s="169"/>
      <c r="M7" s="169"/>
      <c r="N7" s="169"/>
      <c r="O7" s="169"/>
      <c r="P7" s="169"/>
      <c r="Q7" s="169"/>
      <c r="R7" s="169"/>
      <c r="S7" s="169"/>
      <c r="T7" s="169"/>
      <c r="U7" s="169"/>
      <c r="V7" s="169"/>
      <c r="W7" s="169"/>
      <c r="X7" s="131">
        <v>15000</v>
      </c>
    </row>
    <row r="8" spans="1:24" ht="52.5" customHeight="1" x14ac:dyDescent="0.25">
      <c r="A8" s="441"/>
      <c r="B8" s="424"/>
      <c r="C8" s="37" t="s">
        <v>33</v>
      </c>
      <c r="D8" s="246" t="s">
        <v>31</v>
      </c>
      <c r="E8" s="130">
        <v>45658</v>
      </c>
      <c r="F8" s="130">
        <v>45777</v>
      </c>
      <c r="G8" s="131">
        <f t="shared" si="0"/>
        <v>7000</v>
      </c>
      <c r="H8" s="171" t="s">
        <v>30</v>
      </c>
      <c r="I8" s="170" t="s">
        <v>30</v>
      </c>
      <c r="J8" s="169" t="s">
        <v>30</v>
      </c>
      <c r="K8" s="169" t="s">
        <v>30</v>
      </c>
      <c r="L8" s="169" t="s">
        <v>30</v>
      </c>
      <c r="M8" s="169" t="s">
        <v>30</v>
      </c>
      <c r="N8" s="169" t="s">
        <v>30</v>
      </c>
      <c r="O8" s="169" t="s">
        <v>30</v>
      </c>
      <c r="P8" s="169" t="s">
        <v>30</v>
      </c>
      <c r="Q8" s="169" t="s">
        <v>30</v>
      </c>
      <c r="R8" s="169" t="s">
        <v>30</v>
      </c>
      <c r="S8" s="169" t="s">
        <v>30</v>
      </c>
      <c r="T8" s="169" t="s">
        <v>30</v>
      </c>
      <c r="U8" s="169" t="s">
        <v>30</v>
      </c>
      <c r="V8" s="361">
        <v>7000</v>
      </c>
      <c r="W8" s="169" t="s">
        <v>30</v>
      </c>
      <c r="X8" s="131"/>
    </row>
    <row r="9" spans="1:24" ht="52.5" customHeight="1" x14ac:dyDescent="0.25">
      <c r="A9" s="441"/>
      <c r="B9" s="437"/>
      <c r="C9" s="37" t="s">
        <v>103</v>
      </c>
      <c r="D9" s="246" t="s">
        <v>37</v>
      </c>
      <c r="E9" s="130">
        <v>45658</v>
      </c>
      <c r="F9" s="130">
        <v>46022</v>
      </c>
      <c r="G9" s="131">
        <f t="shared" si="0"/>
        <v>5000</v>
      </c>
      <c r="H9" s="171"/>
      <c r="I9" s="170"/>
      <c r="J9" s="169"/>
      <c r="K9" s="169"/>
      <c r="L9" s="169"/>
      <c r="M9" s="131">
        <v>2000</v>
      </c>
      <c r="N9" s="169"/>
      <c r="O9" s="169"/>
      <c r="P9" s="169"/>
      <c r="Q9" s="169"/>
      <c r="R9" s="169"/>
      <c r="S9" s="169"/>
      <c r="T9" s="169"/>
      <c r="U9" s="169"/>
      <c r="V9" s="131">
        <v>2000</v>
      </c>
      <c r="W9" s="169"/>
      <c r="X9" s="361">
        <v>1000</v>
      </c>
    </row>
    <row r="10" spans="1:24" s="15" customFormat="1" ht="70" customHeight="1" x14ac:dyDescent="0.25">
      <c r="A10" s="441"/>
      <c r="B10" s="433" t="s">
        <v>38</v>
      </c>
      <c r="C10" s="37" t="s">
        <v>39</v>
      </c>
      <c r="D10" s="246" t="s">
        <v>104</v>
      </c>
      <c r="E10" s="129">
        <v>45809</v>
      </c>
      <c r="F10" s="129">
        <v>46022</v>
      </c>
      <c r="G10" s="131">
        <f t="shared" si="0"/>
        <v>5000</v>
      </c>
      <c r="H10" s="128"/>
      <c r="I10" s="19"/>
      <c r="J10" s="187"/>
      <c r="K10" s="169"/>
      <c r="L10" s="187"/>
      <c r="M10" s="361">
        <v>5000</v>
      </c>
      <c r="N10" s="187"/>
      <c r="O10" s="187"/>
      <c r="P10" s="187"/>
      <c r="Q10" s="187"/>
      <c r="R10" s="187"/>
      <c r="S10" s="187"/>
      <c r="T10" s="187"/>
      <c r="U10" s="187"/>
      <c r="V10" s="187"/>
      <c r="W10" s="187"/>
      <c r="X10" s="131"/>
    </row>
    <row r="11" spans="1:24" ht="81.75" customHeight="1" x14ac:dyDescent="0.25">
      <c r="A11" s="441"/>
      <c r="B11" s="433"/>
      <c r="C11" s="119" t="s">
        <v>105</v>
      </c>
      <c r="D11" s="246" t="s">
        <v>41</v>
      </c>
      <c r="E11" s="129">
        <v>45689</v>
      </c>
      <c r="F11" s="129">
        <v>45930</v>
      </c>
      <c r="G11" s="131">
        <f t="shared" si="0"/>
        <v>44000</v>
      </c>
      <c r="H11" s="142">
        <v>0</v>
      </c>
      <c r="I11" s="170" t="s">
        <v>30</v>
      </c>
      <c r="J11" s="169" t="s">
        <v>30</v>
      </c>
      <c r="K11" s="346">
        <v>40000</v>
      </c>
      <c r="L11" s="169" t="s">
        <v>30</v>
      </c>
      <c r="M11" s="169" t="s">
        <v>30</v>
      </c>
      <c r="N11" s="169" t="s">
        <v>30</v>
      </c>
      <c r="O11" s="169" t="s">
        <v>30</v>
      </c>
      <c r="P11" s="169" t="s">
        <v>30</v>
      </c>
      <c r="Q11" s="169" t="s">
        <v>30</v>
      </c>
      <c r="R11" s="169" t="s">
        <v>30</v>
      </c>
      <c r="S11" s="173" t="s">
        <v>42</v>
      </c>
      <c r="T11" s="169" t="s">
        <v>30</v>
      </c>
      <c r="U11" s="169" t="s">
        <v>30</v>
      </c>
      <c r="V11" s="169" t="s">
        <v>30</v>
      </c>
      <c r="W11" s="169" t="s">
        <v>30</v>
      </c>
      <c r="X11" s="131">
        <v>4000</v>
      </c>
    </row>
    <row r="12" spans="1:24" ht="70" x14ac:dyDescent="0.25">
      <c r="A12" s="441"/>
      <c r="B12" s="433"/>
      <c r="C12" s="37" t="s">
        <v>106</v>
      </c>
      <c r="D12" s="246" t="s">
        <v>43</v>
      </c>
      <c r="E12" s="129">
        <v>45658</v>
      </c>
      <c r="F12" s="129">
        <v>46377</v>
      </c>
      <c r="G12" s="131">
        <f t="shared" si="0"/>
        <v>10500</v>
      </c>
      <c r="H12" s="142"/>
      <c r="I12" s="170"/>
      <c r="J12" s="169"/>
      <c r="K12" s="169"/>
      <c r="L12" s="169"/>
      <c r="M12" s="361">
        <v>10000</v>
      </c>
      <c r="N12" s="169"/>
      <c r="O12" s="169"/>
      <c r="P12" s="169"/>
      <c r="Q12" s="169"/>
      <c r="R12" s="169"/>
      <c r="S12" s="363"/>
      <c r="T12" s="169"/>
      <c r="U12" s="169"/>
      <c r="V12" s="169"/>
      <c r="W12" s="169"/>
      <c r="X12" s="361">
        <v>500</v>
      </c>
    </row>
    <row r="13" spans="1:24" ht="90" x14ac:dyDescent="0.25">
      <c r="A13" s="441"/>
      <c r="B13" s="420" t="s">
        <v>44</v>
      </c>
      <c r="C13" s="119" t="s">
        <v>107</v>
      </c>
      <c r="D13" s="246" t="s">
        <v>45</v>
      </c>
      <c r="E13" s="129">
        <v>45689</v>
      </c>
      <c r="F13" s="129">
        <v>46012</v>
      </c>
      <c r="G13" s="343">
        <f t="shared" si="0"/>
        <v>0</v>
      </c>
      <c r="H13" s="132">
        <v>10000</v>
      </c>
      <c r="I13" s="12"/>
      <c r="J13" s="131"/>
      <c r="K13" s="169"/>
      <c r="L13" s="131"/>
      <c r="M13" s="131"/>
      <c r="N13" s="131"/>
      <c r="O13" s="131"/>
      <c r="P13" s="131"/>
      <c r="Q13" s="131"/>
      <c r="R13" s="131"/>
      <c r="S13" s="131"/>
      <c r="T13" s="131"/>
      <c r="U13" s="131"/>
      <c r="V13" s="131"/>
      <c r="W13" s="131"/>
      <c r="X13" s="131"/>
    </row>
    <row r="14" spans="1:24" ht="100" x14ac:dyDescent="0.35">
      <c r="A14" s="441"/>
      <c r="B14" s="420"/>
      <c r="C14" s="37" t="s">
        <v>108</v>
      </c>
      <c r="D14" s="246" t="s">
        <v>109</v>
      </c>
      <c r="E14" s="129">
        <v>45658</v>
      </c>
      <c r="F14" s="129">
        <v>46012</v>
      </c>
      <c r="G14" s="131">
        <f t="shared" si="0"/>
        <v>5000</v>
      </c>
      <c r="H14" s="132"/>
      <c r="I14" s="12"/>
      <c r="J14" s="187"/>
      <c r="K14" s="187"/>
      <c r="L14" s="187"/>
      <c r="M14" s="187"/>
      <c r="N14" s="131"/>
      <c r="O14" s="187"/>
      <c r="P14" s="187"/>
      <c r="Q14" s="187"/>
      <c r="R14" s="187"/>
      <c r="S14" s="187"/>
      <c r="T14" s="187"/>
      <c r="U14" s="187"/>
      <c r="V14" s="187"/>
      <c r="W14" s="187"/>
      <c r="X14" s="361">
        <v>5000</v>
      </c>
    </row>
    <row r="15" spans="1:24" ht="60" x14ac:dyDescent="0.25">
      <c r="A15" s="441"/>
      <c r="B15" s="420" t="s">
        <v>46</v>
      </c>
      <c r="C15" s="209" t="s">
        <v>110</v>
      </c>
      <c r="D15" s="246" t="s">
        <v>47</v>
      </c>
      <c r="E15" s="130">
        <v>45623</v>
      </c>
      <c r="F15" s="130">
        <v>45838</v>
      </c>
      <c r="G15" s="131">
        <f t="shared" si="0"/>
        <v>100000</v>
      </c>
      <c r="H15" s="132">
        <v>0</v>
      </c>
      <c r="I15" s="170" t="s">
        <v>30</v>
      </c>
      <c r="J15" s="169" t="s">
        <v>30</v>
      </c>
      <c r="K15" s="169" t="s">
        <v>30</v>
      </c>
      <c r="L15" s="169" t="s">
        <v>30</v>
      </c>
      <c r="M15" s="169" t="s">
        <v>30</v>
      </c>
      <c r="N15" s="131">
        <v>100000</v>
      </c>
      <c r="O15" s="169" t="s">
        <v>30</v>
      </c>
      <c r="P15" s="169" t="s">
        <v>30</v>
      </c>
      <c r="Q15" s="169" t="s">
        <v>30</v>
      </c>
      <c r="R15" s="169" t="s">
        <v>30</v>
      </c>
      <c r="S15" s="169" t="s">
        <v>30</v>
      </c>
      <c r="T15" s="169" t="s">
        <v>30</v>
      </c>
      <c r="U15" s="169" t="s">
        <v>30</v>
      </c>
      <c r="V15" s="169" t="s">
        <v>30</v>
      </c>
      <c r="W15" s="169" t="s">
        <v>30</v>
      </c>
      <c r="X15" s="169" t="s">
        <v>30</v>
      </c>
    </row>
    <row r="16" spans="1:24" ht="34" customHeight="1" x14ac:dyDescent="0.25">
      <c r="A16" s="441"/>
      <c r="B16" s="420"/>
      <c r="C16" s="209" t="s">
        <v>111</v>
      </c>
      <c r="D16" s="246"/>
      <c r="E16" s="130">
        <v>45853</v>
      </c>
      <c r="F16" s="194">
        <v>45960</v>
      </c>
      <c r="G16" s="131">
        <f t="shared" si="0"/>
        <v>40000</v>
      </c>
      <c r="H16" s="132"/>
      <c r="I16" s="170"/>
      <c r="J16" s="169"/>
      <c r="K16" s="169"/>
      <c r="L16" s="169"/>
      <c r="M16" s="169"/>
      <c r="N16" s="187">
        <v>40000</v>
      </c>
      <c r="O16" s="169"/>
      <c r="P16" s="169"/>
      <c r="Q16" s="169"/>
      <c r="R16" s="169"/>
      <c r="S16" s="169"/>
      <c r="T16" s="169"/>
      <c r="U16" s="169"/>
      <c r="V16" s="169"/>
      <c r="W16" s="169"/>
      <c r="X16" s="169"/>
    </row>
    <row r="17" spans="1:26" ht="60" x14ac:dyDescent="0.25">
      <c r="A17" s="442"/>
      <c r="B17" s="420"/>
      <c r="C17" s="37" t="s">
        <v>320</v>
      </c>
      <c r="D17" s="246" t="s">
        <v>319</v>
      </c>
      <c r="E17" s="130">
        <v>45707</v>
      </c>
      <c r="F17" s="194">
        <v>45910</v>
      </c>
      <c r="G17" s="131">
        <f t="shared" si="0"/>
        <v>50000</v>
      </c>
      <c r="H17" s="132"/>
      <c r="I17" s="170"/>
      <c r="J17" s="169"/>
      <c r="K17" s="187">
        <v>40000</v>
      </c>
      <c r="L17" s="169"/>
      <c r="M17" s="169"/>
      <c r="N17" s="169"/>
      <c r="O17" s="169"/>
      <c r="P17" s="169"/>
      <c r="Q17" s="169"/>
      <c r="R17" s="169"/>
      <c r="S17" s="169"/>
      <c r="T17" s="169"/>
      <c r="U17" s="169"/>
      <c r="V17" s="169"/>
      <c r="W17" s="169"/>
      <c r="X17" s="131">
        <v>10000</v>
      </c>
    </row>
    <row r="18" spans="1:26" ht="90" x14ac:dyDescent="0.35">
      <c r="A18" s="31" t="s">
        <v>48</v>
      </c>
      <c r="B18" s="420"/>
      <c r="C18" s="37" t="s">
        <v>114</v>
      </c>
      <c r="D18" s="246" t="s">
        <v>115</v>
      </c>
      <c r="E18" s="130">
        <v>45839</v>
      </c>
      <c r="F18" s="129">
        <v>46377</v>
      </c>
      <c r="G18" s="131">
        <f t="shared" si="0"/>
        <v>2100</v>
      </c>
      <c r="H18" s="132">
        <v>2000</v>
      </c>
      <c r="I18" s="12"/>
      <c r="J18" s="187"/>
      <c r="K18" s="187"/>
      <c r="L18" s="187"/>
      <c r="M18" s="361">
        <v>2000</v>
      </c>
      <c r="N18" s="187"/>
      <c r="O18" s="187"/>
      <c r="P18" s="187"/>
      <c r="Q18" s="187"/>
      <c r="R18" s="187"/>
      <c r="S18" s="187"/>
      <c r="T18" s="187"/>
      <c r="U18" s="187"/>
      <c r="V18" s="187"/>
      <c r="W18" s="187">
        <v>100</v>
      </c>
      <c r="X18" s="187"/>
    </row>
    <row r="19" spans="1:26" ht="52" customHeight="1" x14ac:dyDescent="0.25">
      <c r="A19" s="31" t="s">
        <v>49</v>
      </c>
      <c r="B19" s="420" t="s">
        <v>50</v>
      </c>
      <c r="C19" s="119" t="s">
        <v>116</v>
      </c>
      <c r="D19" s="246" t="s">
        <v>117</v>
      </c>
      <c r="E19" s="130">
        <v>45658</v>
      </c>
      <c r="F19" s="130">
        <v>45838</v>
      </c>
      <c r="G19" s="131">
        <f t="shared" si="0"/>
        <v>7000</v>
      </c>
      <c r="H19" s="132">
        <v>0</v>
      </c>
      <c r="I19" s="170" t="s">
        <v>30</v>
      </c>
      <c r="J19" s="169" t="s">
        <v>30</v>
      </c>
      <c r="K19" s="169" t="s">
        <v>30</v>
      </c>
      <c r="L19" s="169" t="s">
        <v>30</v>
      </c>
      <c r="M19" s="187">
        <v>2000</v>
      </c>
      <c r="N19" s="169" t="s">
        <v>30</v>
      </c>
      <c r="O19" s="169" t="s">
        <v>30</v>
      </c>
      <c r="P19" s="169" t="s">
        <v>30</v>
      </c>
      <c r="Q19" s="169" t="s">
        <v>30</v>
      </c>
      <c r="R19" s="169" t="s">
        <v>30</v>
      </c>
      <c r="S19" s="169" t="s">
        <v>30</v>
      </c>
      <c r="T19" s="169" t="s">
        <v>30</v>
      </c>
      <c r="U19" s="169" t="s">
        <v>30</v>
      </c>
      <c r="V19" s="169" t="s">
        <v>30</v>
      </c>
      <c r="W19" s="169" t="s">
        <v>30</v>
      </c>
      <c r="X19" s="361">
        <v>5000</v>
      </c>
    </row>
    <row r="20" spans="1:26" ht="70" x14ac:dyDescent="0.25">
      <c r="A20" s="206"/>
      <c r="B20" s="420"/>
      <c r="C20" s="119" t="s">
        <v>118</v>
      </c>
      <c r="D20" s="246" t="s">
        <v>119</v>
      </c>
      <c r="E20" s="130">
        <v>45616</v>
      </c>
      <c r="F20" s="130">
        <v>45854</v>
      </c>
      <c r="G20" s="131">
        <f t="shared" si="0"/>
        <v>6000</v>
      </c>
      <c r="H20" s="132"/>
      <c r="I20" s="174"/>
      <c r="J20" s="362" t="s">
        <v>30</v>
      </c>
      <c r="K20" s="169"/>
      <c r="L20" s="169"/>
      <c r="M20" s="361">
        <v>2000</v>
      </c>
      <c r="N20" s="169"/>
      <c r="O20" s="169"/>
      <c r="P20" s="187">
        <v>1000</v>
      </c>
      <c r="Q20" s="169"/>
      <c r="R20" s="169"/>
      <c r="S20" s="169"/>
      <c r="T20" s="169"/>
      <c r="U20" s="169"/>
      <c r="V20" s="169"/>
      <c r="W20" s="169"/>
      <c r="X20" s="361">
        <v>3000</v>
      </c>
    </row>
    <row r="21" spans="1:26" ht="39" customHeight="1" x14ac:dyDescent="0.25">
      <c r="A21" s="204"/>
      <c r="B21" s="420"/>
      <c r="C21" s="166" t="s">
        <v>51</v>
      </c>
      <c r="D21" s="246"/>
      <c r="E21" s="130">
        <v>45700</v>
      </c>
      <c r="F21" s="130">
        <v>45849</v>
      </c>
      <c r="G21" s="131">
        <f t="shared" si="0"/>
        <v>2000</v>
      </c>
      <c r="H21" s="132"/>
      <c r="I21" s="174"/>
      <c r="J21" s="175"/>
      <c r="K21" s="169" t="s">
        <v>30</v>
      </c>
      <c r="L21" s="169" t="s">
        <v>30</v>
      </c>
      <c r="M21" s="361">
        <v>2000</v>
      </c>
      <c r="N21" s="169" t="s">
        <v>30</v>
      </c>
      <c r="O21" s="126"/>
      <c r="P21" s="126"/>
      <c r="Q21" s="126"/>
      <c r="R21" s="126"/>
      <c r="S21" s="126"/>
      <c r="T21" s="126"/>
      <c r="U21" s="126"/>
      <c r="V21" s="126"/>
      <c r="W21" s="126"/>
      <c r="X21" s="189"/>
    </row>
    <row r="22" spans="1:26" ht="27" customHeight="1" x14ac:dyDescent="0.25">
      <c r="A22" s="204"/>
      <c r="B22" s="201" t="s">
        <v>52</v>
      </c>
      <c r="C22" s="119" t="s">
        <v>53</v>
      </c>
      <c r="D22" s="38"/>
      <c r="E22" s="130">
        <v>45658</v>
      </c>
      <c r="F22" s="130">
        <v>46022</v>
      </c>
      <c r="G22" s="131">
        <f t="shared" si="0"/>
        <v>15000</v>
      </c>
      <c r="H22" s="132">
        <v>0</v>
      </c>
      <c r="I22" s="40"/>
      <c r="J22" s="131"/>
      <c r="K22" s="169" t="s">
        <v>30</v>
      </c>
      <c r="L22" s="169" t="s">
        <v>30</v>
      </c>
      <c r="M22" s="187">
        <v>15000</v>
      </c>
      <c r="N22" s="169" t="s">
        <v>30</v>
      </c>
      <c r="O22" s="131"/>
      <c r="P22" s="131"/>
      <c r="Q22" s="131"/>
      <c r="R22" s="131"/>
      <c r="S22" s="131"/>
      <c r="T22" s="131"/>
      <c r="U22" s="131"/>
      <c r="V22" s="131"/>
      <c r="W22" s="131"/>
      <c r="X22" s="131"/>
    </row>
    <row r="23" spans="1:26" ht="138.65" customHeight="1" x14ac:dyDescent="0.35">
      <c r="A23" s="227" t="s">
        <v>150</v>
      </c>
      <c r="B23" s="228" t="s">
        <v>151</v>
      </c>
      <c r="C23" s="37" t="s">
        <v>152</v>
      </c>
      <c r="D23" s="246" t="s">
        <v>153</v>
      </c>
      <c r="E23" s="130">
        <v>45748</v>
      </c>
      <c r="F23" s="305">
        <v>45900</v>
      </c>
      <c r="G23" s="343">
        <f t="shared" si="0"/>
        <v>0</v>
      </c>
      <c r="H23" s="36">
        <v>5000</v>
      </c>
      <c r="I23" s="102"/>
      <c r="J23" s="131"/>
      <c r="K23" s="131"/>
      <c r="L23" s="131"/>
      <c r="M23" s="131"/>
      <c r="N23" s="131"/>
      <c r="O23" s="131"/>
      <c r="P23" s="131"/>
      <c r="Q23" s="131"/>
      <c r="R23" s="131"/>
      <c r="S23" s="131"/>
      <c r="T23" s="131"/>
      <c r="U23" s="131"/>
      <c r="V23" s="131"/>
      <c r="W23" s="131"/>
      <c r="X23" s="131"/>
    </row>
    <row r="24" spans="1:26" s="49" customFormat="1" ht="28.5" customHeight="1" x14ac:dyDescent="0.35">
      <c r="A24" s="43" t="s">
        <v>56</v>
      </c>
      <c r="B24" s="44"/>
      <c r="C24" s="45"/>
      <c r="D24" s="45"/>
      <c r="E24" s="44"/>
      <c r="F24" s="141"/>
      <c r="G24" s="46">
        <f>SUM(G5:G23)</f>
        <v>384600</v>
      </c>
      <c r="H24" s="46">
        <f>SUM(H5:H23)</f>
        <v>17000</v>
      </c>
      <c r="I24" s="47"/>
      <c r="J24" s="46">
        <f t="shared" ref="J24:X24" si="1">SUM(J5:J23)</f>
        <v>0</v>
      </c>
      <c r="K24" s="46">
        <f t="shared" si="1"/>
        <v>135000</v>
      </c>
      <c r="L24" s="46">
        <f t="shared" si="1"/>
        <v>0</v>
      </c>
      <c r="M24" s="46">
        <f t="shared" si="1"/>
        <v>43000</v>
      </c>
      <c r="N24" s="46">
        <f t="shared" si="1"/>
        <v>140000</v>
      </c>
      <c r="O24" s="46">
        <f t="shared" si="1"/>
        <v>0</v>
      </c>
      <c r="P24" s="46">
        <f t="shared" si="1"/>
        <v>1000</v>
      </c>
      <c r="Q24" s="46">
        <f t="shared" si="1"/>
        <v>0</v>
      </c>
      <c r="R24" s="46">
        <f t="shared" si="1"/>
        <v>0</v>
      </c>
      <c r="S24" s="46">
        <f t="shared" si="1"/>
        <v>0</v>
      </c>
      <c r="T24" s="46">
        <f t="shared" si="1"/>
        <v>0</v>
      </c>
      <c r="U24" s="46">
        <f t="shared" si="1"/>
        <v>0</v>
      </c>
      <c r="V24" s="46">
        <f t="shared" si="1"/>
        <v>9000</v>
      </c>
      <c r="W24" s="46">
        <f t="shared" si="1"/>
        <v>100</v>
      </c>
      <c r="X24" s="46">
        <f t="shared" si="1"/>
        <v>56500</v>
      </c>
      <c r="Y24" s="48">
        <f>SUM(J24:X24)</f>
        <v>384600</v>
      </c>
      <c r="Z24" s="48">
        <f>+G24-Y24</f>
        <v>0</v>
      </c>
    </row>
    <row r="25" spans="1:26" s="58" customFormat="1" ht="25.5" customHeight="1" x14ac:dyDescent="0.35">
      <c r="A25" s="50"/>
      <c r="B25" s="51"/>
      <c r="C25" s="52"/>
      <c r="D25" s="52"/>
      <c r="E25" s="53"/>
      <c r="F25" s="54"/>
      <c r="G25" s="55"/>
      <c r="H25" s="56"/>
      <c r="I25" s="56"/>
      <c r="J25" s="56"/>
      <c r="K25" s="56"/>
      <c r="L25" s="56"/>
      <c r="M25" s="56"/>
      <c r="N25" s="56"/>
      <c r="O25" s="56"/>
      <c r="P25" s="56"/>
      <c r="Q25" s="56"/>
      <c r="R25" s="56"/>
      <c r="S25" s="56"/>
      <c r="T25" s="56"/>
      <c r="U25" s="56"/>
      <c r="V25" s="56"/>
      <c r="W25" s="57"/>
    </row>
    <row r="26" spans="1:26" s="63" customFormat="1" ht="23.5" thickBot="1" x14ac:dyDescent="0.4">
      <c r="A26" s="59" t="s">
        <v>57</v>
      </c>
      <c r="B26" s="59"/>
      <c r="C26" s="60"/>
      <c r="D26" s="60"/>
      <c r="E26" s="61"/>
      <c r="F26" s="61"/>
      <c r="G26" s="61"/>
      <c r="H26" s="62"/>
      <c r="I26" s="47"/>
      <c r="J26" s="9"/>
      <c r="K26" s="9"/>
      <c r="L26" s="9"/>
      <c r="M26" s="9"/>
      <c r="N26" s="9"/>
      <c r="O26" s="9"/>
      <c r="P26" s="9"/>
      <c r="Q26" s="9"/>
      <c r="R26" s="9"/>
      <c r="S26" s="9"/>
      <c r="T26" s="9"/>
      <c r="U26" s="9"/>
      <c r="V26" s="9"/>
      <c r="W26" s="9"/>
      <c r="X26" s="9"/>
    </row>
    <row r="27" spans="1:26" s="15" customFormat="1" ht="10.5" thickBot="1" x14ac:dyDescent="0.4">
      <c r="C27" s="16"/>
      <c r="D27" s="16"/>
      <c r="E27" s="64" t="s">
        <v>2</v>
      </c>
      <c r="F27" s="65"/>
      <c r="G27" s="66" t="s">
        <v>3</v>
      </c>
      <c r="H27" s="67"/>
      <c r="I27" s="68"/>
      <c r="J27" s="69"/>
      <c r="K27" s="70"/>
      <c r="L27" s="70"/>
      <c r="M27" s="70"/>
      <c r="N27" s="70"/>
      <c r="O27" s="70"/>
      <c r="P27" s="70"/>
      <c r="Q27" s="70"/>
      <c r="R27" s="70"/>
      <c r="S27" s="70"/>
      <c r="T27" s="70"/>
      <c r="U27" s="70"/>
      <c r="V27" s="70"/>
      <c r="W27" s="70"/>
      <c r="X27" s="71"/>
    </row>
    <row r="28" spans="1:26" s="15" customFormat="1" ht="36" x14ac:dyDescent="0.35">
      <c r="A28" s="72" t="s">
        <v>4</v>
      </c>
      <c r="B28" s="120" t="s">
        <v>5</v>
      </c>
      <c r="C28" s="25" t="s">
        <v>6</v>
      </c>
      <c r="D28" s="25" t="s">
        <v>7</v>
      </c>
      <c r="E28" s="73" t="s">
        <v>8</v>
      </c>
      <c r="F28" s="73" t="s">
        <v>9</v>
      </c>
      <c r="G28" s="74" t="s">
        <v>10</v>
      </c>
      <c r="H28" s="75" t="s">
        <v>11</v>
      </c>
      <c r="I28" s="68"/>
      <c r="J28" s="76" t="s">
        <v>12</v>
      </c>
      <c r="K28" s="76" t="s">
        <v>13</v>
      </c>
      <c r="L28" s="76" t="s">
        <v>14</v>
      </c>
      <c r="M28" s="76" t="s">
        <v>15</v>
      </c>
      <c r="N28" s="76" t="s">
        <v>16</v>
      </c>
      <c r="O28" s="76" t="s">
        <v>17</v>
      </c>
      <c r="P28" s="76" t="s">
        <v>18</v>
      </c>
      <c r="Q28" s="76" t="s">
        <v>19</v>
      </c>
      <c r="R28" s="76" t="s">
        <v>20</v>
      </c>
      <c r="S28" s="76" t="s">
        <v>21</v>
      </c>
      <c r="T28" s="76" t="s">
        <v>22</v>
      </c>
      <c r="U28" s="76" t="s">
        <v>23</v>
      </c>
      <c r="V28" s="76" t="s">
        <v>24</v>
      </c>
      <c r="W28" s="76" t="s">
        <v>25</v>
      </c>
      <c r="X28" s="76" t="s">
        <v>26</v>
      </c>
    </row>
    <row r="29" spans="1:26" ht="64.5" customHeight="1" x14ac:dyDescent="0.25">
      <c r="A29" s="447" t="s">
        <v>27</v>
      </c>
      <c r="B29" s="384" t="s">
        <v>58</v>
      </c>
      <c r="C29" s="119" t="s">
        <v>120</v>
      </c>
      <c r="D29" s="38" t="s">
        <v>59</v>
      </c>
      <c r="E29" s="130">
        <v>45597</v>
      </c>
      <c r="F29" s="130">
        <v>45703</v>
      </c>
      <c r="G29" s="131">
        <f t="shared" ref="G29:G34" si="2">SUM(J29:X29)</f>
        <v>5000</v>
      </c>
      <c r="H29" s="142" t="s">
        <v>30</v>
      </c>
      <c r="I29" s="170" t="s">
        <v>30</v>
      </c>
      <c r="J29" s="142" t="s">
        <v>30</v>
      </c>
      <c r="K29" s="131">
        <v>2000</v>
      </c>
      <c r="L29" s="131"/>
      <c r="M29" s="131"/>
      <c r="N29" s="131"/>
      <c r="O29" s="131"/>
      <c r="P29" s="131"/>
      <c r="Q29" s="131"/>
      <c r="R29" s="131"/>
      <c r="S29" s="131"/>
      <c r="T29" s="131"/>
      <c r="U29" s="131"/>
      <c r="V29" s="131"/>
      <c r="W29" s="133"/>
      <c r="X29" s="131">
        <v>3000</v>
      </c>
    </row>
    <row r="30" spans="1:26" ht="56.5" customHeight="1" x14ac:dyDescent="0.25">
      <c r="A30" s="448"/>
      <c r="B30" s="385"/>
      <c r="C30" s="119" t="s">
        <v>318</v>
      </c>
      <c r="D30" s="38" t="s">
        <v>60</v>
      </c>
      <c r="E30" s="130">
        <v>45717</v>
      </c>
      <c r="F30" s="130">
        <v>46387</v>
      </c>
      <c r="G30" s="131">
        <f t="shared" si="2"/>
        <v>0</v>
      </c>
      <c r="H30" s="360">
        <v>100000</v>
      </c>
      <c r="I30" s="170"/>
      <c r="J30" s="142"/>
      <c r="K30" s="142"/>
      <c r="L30" s="131"/>
      <c r="M30" s="359"/>
      <c r="N30" s="131"/>
      <c r="O30" s="131"/>
      <c r="P30" s="131"/>
      <c r="Q30" s="131"/>
      <c r="R30" s="131"/>
      <c r="S30" s="131"/>
      <c r="T30" s="131"/>
      <c r="U30" s="131"/>
      <c r="V30" s="131"/>
      <c r="W30" s="133"/>
      <c r="X30" s="131"/>
    </row>
    <row r="31" spans="1:26" ht="90" customHeight="1" x14ac:dyDescent="0.25">
      <c r="A31" s="448"/>
      <c r="B31" s="140" t="s">
        <v>61</v>
      </c>
      <c r="C31" s="119" t="s">
        <v>317</v>
      </c>
      <c r="D31" s="38" t="s">
        <v>62</v>
      </c>
      <c r="E31" s="130">
        <v>45474</v>
      </c>
      <c r="F31" s="130">
        <v>45746</v>
      </c>
      <c r="G31" s="131">
        <f t="shared" si="2"/>
        <v>5000</v>
      </c>
      <c r="H31" s="131" t="s">
        <v>30</v>
      </c>
      <c r="I31" s="170" t="s">
        <v>30</v>
      </c>
      <c r="J31" s="142" t="s">
        <v>30</v>
      </c>
      <c r="K31" s="343"/>
      <c r="L31" s="131"/>
      <c r="M31" s="131"/>
      <c r="N31" s="131"/>
      <c r="O31" s="131"/>
      <c r="P31" s="131"/>
      <c r="Q31" s="131"/>
      <c r="R31" s="131"/>
      <c r="S31" s="131"/>
      <c r="T31" s="131"/>
      <c r="U31" s="131"/>
      <c r="V31" s="346">
        <v>5000</v>
      </c>
      <c r="W31" s="133"/>
      <c r="X31" s="131"/>
    </row>
    <row r="32" spans="1:26" ht="71.150000000000006" customHeight="1" x14ac:dyDescent="0.25">
      <c r="A32" s="448"/>
      <c r="B32" s="384" t="s">
        <v>63</v>
      </c>
      <c r="C32" s="186" t="s">
        <v>316</v>
      </c>
      <c r="D32" s="38" t="s">
        <v>123</v>
      </c>
      <c r="E32" s="130">
        <v>45458</v>
      </c>
      <c r="F32" s="130">
        <v>45991</v>
      </c>
      <c r="G32" s="131">
        <f t="shared" si="2"/>
        <v>10000</v>
      </c>
      <c r="H32" s="131">
        <v>100000</v>
      </c>
      <c r="I32" s="176" t="s">
        <v>30</v>
      </c>
      <c r="J32" s="325" t="s">
        <v>30</v>
      </c>
      <c r="K32" s="346">
        <v>7000</v>
      </c>
      <c r="L32" s="325" t="s">
        <v>30</v>
      </c>
      <c r="M32" s="326" t="s">
        <v>30</v>
      </c>
      <c r="N32" s="326" t="s">
        <v>30</v>
      </c>
      <c r="O32" s="326" t="s">
        <v>30</v>
      </c>
      <c r="P32" s="326" t="s">
        <v>30</v>
      </c>
      <c r="Q32" s="326" t="s">
        <v>30</v>
      </c>
      <c r="R32" s="326" t="s">
        <v>30</v>
      </c>
      <c r="S32" s="326" t="s">
        <v>30</v>
      </c>
      <c r="T32" s="326" t="s">
        <v>30</v>
      </c>
      <c r="U32" s="326" t="s">
        <v>30</v>
      </c>
      <c r="V32" s="326" t="s">
        <v>30</v>
      </c>
      <c r="W32" s="327" t="s">
        <v>30</v>
      </c>
      <c r="X32" s="131">
        <v>3000</v>
      </c>
    </row>
    <row r="33" spans="1:25" ht="60.65" customHeight="1" x14ac:dyDescent="0.25">
      <c r="A33" s="448"/>
      <c r="B33" s="421"/>
      <c r="C33" s="186" t="s">
        <v>124</v>
      </c>
      <c r="D33" s="38" t="s">
        <v>315</v>
      </c>
      <c r="E33" s="130">
        <v>45689</v>
      </c>
      <c r="F33" s="130">
        <v>45777</v>
      </c>
      <c r="G33" s="343">
        <f t="shared" si="2"/>
        <v>0</v>
      </c>
      <c r="H33" s="131">
        <v>5000</v>
      </c>
      <c r="I33" s="176"/>
      <c r="J33" s="325"/>
      <c r="K33" s="325"/>
      <c r="L33" s="328"/>
      <c r="M33" s="326"/>
      <c r="N33" s="326"/>
      <c r="O33" s="326"/>
      <c r="P33" s="326"/>
      <c r="Q33" s="326"/>
      <c r="R33" s="326"/>
      <c r="S33" s="326"/>
      <c r="T33" s="326"/>
      <c r="U33" s="326"/>
      <c r="V33" s="326"/>
      <c r="W33" s="327"/>
      <c r="X33" s="326"/>
    </row>
    <row r="34" spans="1:25" ht="60.65" customHeight="1" x14ac:dyDescent="0.25">
      <c r="A34" s="449"/>
      <c r="B34" s="385"/>
      <c r="C34" s="186" t="s">
        <v>286</v>
      </c>
      <c r="D34" s="38" t="s">
        <v>314</v>
      </c>
      <c r="E34" s="130">
        <v>45839</v>
      </c>
      <c r="F34" s="130">
        <v>45930</v>
      </c>
      <c r="G34" s="131">
        <f t="shared" si="2"/>
        <v>20000</v>
      </c>
      <c r="H34" s="131"/>
      <c r="I34" s="176"/>
      <c r="J34" s="325"/>
      <c r="K34" s="325"/>
      <c r="L34" s="328"/>
      <c r="M34" s="359"/>
      <c r="N34" s="346">
        <v>10000</v>
      </c>
      <c r="O34" s="326"/>
      <c r="P34" s="331"/>
      <c r="Q34" s="326"/>
      <c r="R34" s="326"/>
      <c r="S34" s="326"/>
      <c r="T34" s="326"/>
      <c r="U34" s="326"/>
      <c r="V34" s="326"/>
      <c r="W34" s="346">
        <v>10000</v>
      </c>
      <c r="X34" s="326"/>
    </row>
    <row r="35" spans="1:25" ht="69" customHeight="1" x14ac:dyDescent="0.35">
      <c r="A35" s="408" t="s">
        <v>66</v>
      </c>
      <c r="B35" s="394" t="s">
        <v>58</v>
      </c>
      <c r="C35" s="119" t="s">
        <v>147</v>
      </c>
      <c r="D35" s="38" t="s">
        <v>59</v>
      </c>
      <c r="E35" s="315">
        <v>45748</v>
      </c>
      <c r="F35" s="77">
        <v>46387</v>
      </c>
      <c r="G35" s="35">
        <f t="shared" ref="G35:G41" si="3">SUM(I35:W35)</f>
        <v>250</v>
      </c>
      <c r="H35" s="36"/>
      <c r="I35" s="134"/>
      <c r="J35" s="131"/>
      <c r="K35" s="131"/>
      <c r="L35" s="131"/>
      <c r="M35" s="131"/>
      <c r="N35" s="131"/>
      <c r="O35" s="131"/>
      <c r="P35" s="131"/>
      <c r="Q35" s="131"/>
      <c r="R35" s="131"/>
      <c r="S35" s="131"/>
      <c r="T35" s="131"/>
      <c r="U35" s="131"/>
      <c r="V35" s="131"/>
      <c r="W35" s="357">
        <v>250</v>
      </c>
      <c r="X35" s="329"/>
      <c r="Y35" s="446" t="s">
        <v>313</v>
      </c>
    </row>
    <row r="36" spans="1:25" ht="45" customHeight="1" x14ac:dyDescent="0.35">
      <c r="A36" s="409"/>
      <c r="B36" s="394"/>
      <c r="C36" s="318" t="s">
        <v>282</v>
      </c>
      <c r="D36" s="38" t="s">
        <v>59</v>
      </c>
      <c r="E36" s="34">
        <v>45566</v>
      </c>
      <c r="F36" s="77">
        <v>45746</v>
      </c>
      <c r="G36" s="349">
        <f t="shared" si="3"/>
        <v>0</v>
      </c>
      <c r="H36" s="36"/>
      <c r="I36" s="134"/>
      <c r="J36" s="131"/>
      <c r="K36" s="131"/>
      <c r="L36" s="131"/>
      <c r="M36" s="131"/>
      <c r="N36" s="131"/>
      <c r="O36" s="131"/>
      <c r="P36" s="131"/>
      <c r="Q36" s="131"/>
      <c r="R36" s="131"/>
      <c r="S36" s="131"/>
      <c r="T36" s="131"/>
      <c r="U36" s="131"/>
      <c r="V36" s="131"/>
      <c r="W36" s="131"/>
      <c r="X36" s="329"/>
      <c r="Y36" s="446"/>
    </row>
    <row r="37" spans="1:25" ht="78" customHeight="1" x14ac:dyDescent="0.35">
      <c r="A37" s="409"/>
      <c r="B37" s="394"/>
      <c r="C37" s="32" t="s">
        <v>142</v>
      </c>
      <c r="D37" s="38" t="s">
        <v>143</v>
      </c>
      <c r="E37" s="315">
        <v>45748</v>
      </c>
      <c r="F37" s="77">
        <v>46022</v>
      </c>
      <c r="G37" s="35">
        <f t="shared" si="3"/>
        <v>3500</v>
      </c>
      <c r="H37" s="36"/>
      <c r="I37" s="134"/>
      <c r="J37" s="135"/>
      <c r="K37" s="35"/>
      <c r="L37" s="135"/>
      <c r="M37" s="135"/>
      <c r="N37" s="135"/>
      <c r="O37" s="135"/>
      <c r="P37" s="135"/>
      <c r="Q37" s="135"/>
      <c r="R37" s="135"/>
      <c r="S37" s="135"/>
      <c r="T37" s="135"/>
      <c r="U37" s="135"/>
      <c r="V37" s="135"/>
      <c r="W37" s="357">
        <v>3500</v>
      </c>
      <c r="X37" s="226"/>
      <c r="Y37" s="446"/>
    </row>
    <row r="38" spans="1:25" ht="120" x14ac:dyDescent="0.35">
      <c r="A38" s="409"/>
      <c r="B38" s="394" t="s">
        <v>61</v>
      </c>
      <c r="C38" s="314" t="s">
        <v>287</v>
      </c>
      <c r="D38" s="38" t="s">
        <v>67</v>
      </c>
      <c r="E38" s="315">
        <v>45658</v>
      </c>
      <c r="F38" s="319">
        <v>45976</v>
      </c>
      <c r="G38" s="35">
        <f t="shared" si="3"/>
        <v>1750</v>
      </c>
      <c r="H38" s="36"/>
      <c r="I38" s="134"/>
      <c r="J38" s="135"/>
      <c r="K38" s="35"/>
      <c r="L38" s="135"/>
      <c r="M38" s="135"/>
      <c r="N38" s="135"/>
      <c r="O38" s="135"/>
      <c r="P38" s="135"/>
      <c r="Q38" s="135"/>
      <c r="R38" s="135"/>
      <c r="S38" s="135"/>
      <c r="T38" s="135"/>
      <c r="U38" s="135"/>
      <c r="V38" s="135"/>
      <c r="W38" s="357">
        <v>1750</v>
      </c>
      <c r="X38" s="226"/>
      <c r="Y38" s="446"/>
    </row>
    <row r="39" spans="1:25" ht="60" x14ac:dyDescent="0.35">
      <c r="A39" s="409"/>
      <c r="B39" s="394"/>
      <c r="C39" s="320" t="s">
        <v>288</v>
      </c>
      <c r="D39" s="246" t="s">
        <v>144</v>
      </c>
      <c r="E39" s="34">
        <v>45658</v>
      </c>
      <c r="F39" s="77">
        <v>46021</v>
      </c>
      <c r="G39" s="35">
        <f t="shared" si="3"/>
        <v>250</v>
      </c>
      <c r="H39" s="36"/>
      <c r="I39" s="134"/>
      <c r="J39" s="135"/>
      <c r="K39" s="35"/>
      <c r="L39" s="135"/>
      <c r="M39" s="135"/>
      <c r="N39" s="135"/>
      <c r="O39" s="135"/>
      <c r="P39" s="135"/>
      <c r="Q39" s="135"/>
      <c r="R39" s="135"/>
      <c r="S39" s="135"/>
      <c r="T39" s="135"/>
      <c r="U39" s="135"/>
      <c r="V39" s="135"/>
      <c r="W39" s="357">
        <v>250</v>
      </c>
      <c r="X39" s="226"/>
      <c r="Y39" s="446"/>
    </row>
    <row r="40" spans="1:25" ht="50" x14ac:dyDescent="0.35">
      <c r="A40" s="409"/>
      <c r="B40" s="394"/>
      <c r="C40" s="323" t="s">
        <v>289</v>
      </c>
      <c r="D40" s="38" t="s">
        <v>146</v>
      </c>
      <c r="E40" s="315">
        <v>45839</v>
      </c>
      <c r="F40" s="77">
        <v>46111</v>
      </c>
      <c r="G40" s="35">
        <f t="shared" si="3"/>
        <v>250</v>
      </c>
      <c r="H40" s="36"/>
      <c r="I40" s="134"/>
      <c r="J40" s="224"/>
      <c r="K40" s="225"/>
      <c r="L40" s="224"/>
      <c r="M40" s="224"/>
      <c r="N40" s="224"/>
      <c r="O40" s="224"/>
      <c r="P40" s="224"/>
      <c r="Q40" s="224"/>
      <c r="R40" s="224"/>
      <c r="S40" s="224"/>
      <c r="T40" s="224"/>
      <c r="U40" s="224"/>
      <c r="V40" s="224"/>
      <c r="W40" s="357">
        <v>250</v>
      </c>
      <c r="X40" s="226"/>
      <c r="Y40" s="446"/>
    </row>
    <row r="41" spans="1:25" ht="110" x14ac:dyDescent="0.35">
      <c r="A41" s="410"/>
      <c r="B41" s="333" t="s">
        <v>63</v>
      </c>
      <c r="C41" s="318" t="s">
        <v>290</v>
      </c>
      <c r="D41" s="38" t="s">
        <v>149</v>
      </c>
      <c r="E41" s="315">
        <v>45748</v>
      </c>
      <c r="F41" s="319">
        <v>45838</v>
      </c>
      <c r="G41" s="35">
        <f t="shared" si="3"/>
        <v>5000</v>
      </c>
      <c r="H41" s="36"/>
      <c r="I41" s="222"/>
      <c r="J41" s="135"/>
      <c r="K41" s="35">
        <v>5000</v>
      </c>
      <c r="L41" s="135"/>
      <c r="M41" s="135"/>
      <c r="N41" s="135"/>
      <c r="O41" s="135"/>
      <c r="P41" s="135"/>
      <c r="Q41" s="135"/>
      <c r="R41" s="135"/>
      <c r="S41" s="135"/>
      <c r="T41" s="135"/>
      <c r="U41" s="135"/>
      <c r="V41" s="135"/>
      <c r="W41" s="135"/>
      <c r="X41" s="226"/>
    </row>
    <row r="42" spans="1:25" ht="95.15" customHeight="1" x14ac:dyDescent="0.35">
      <c r="A42" s="229" t="s">
        <v>150</v>
      </c>
      <c r="B42" s="228" t="s">
        <v>58</v>
      </c>
      <c r="C42" s="119" t="s">
        <v>291</v>
      </c>
      <c r="D42" s="38" t="s">
        <v>59</v>
      </c>
      <c r="E42" s="34">
        <v>45658</v>
      </c>
      <c r="F42" s="77">
        <v>45746</v>
      </c>
      <c r="G42" s="349">
        <f t="shared" ref="G42:G51" si="4">SUM(J42:X42)</f>
        <v>0</v>
      </c>
      <c r="H42" s="358"/>
      <c r="I42" s="102"/>
      <c r="J42" s="134"/>
      <c r="K42" s="135"/>
      <c r="L42" s="35"/>
      <c r="M42" s="135"/>
      <c r="N42" s="135"/>
      <c r="O42" s="135"/>
      <c r="P42" s="135"/>
      <c r="Q42" s="135"/>
      <c r="R42" s="135"/>
      <c r="S42" s="135"/>
      <c r="T42" s="135"/>
      <c r="U42" s="135"/>
      <c r="V42" s="135"/>
      <c r="W42" s="135"/>
      <c r="X42" s="135"/>
    </row>
    <row r="43" spans="1:25" ht="52.4" customHeight="1" x14ac:dyDescent="0.35">
      <c r="A43" s="231"/>
      <c r="B43" s="400" t="s">
        <v>155</v>
      </c>
      <c r="C43" s="313" t="s">
        <v>156</v>
      </c>
      <c r="D43" s="38" t="s">
        <v>285</v>
      </c>
      <c r="E43" s="34">
        <v>45658</v>
      </c>
      <c r="F43" s="77" t="s">
        <v>157</v>
      </c>
      <c r="G43" s="35">
        <f t="shared" si="4"/>
        <v>6000</v>
      </c>
      <c r="H43" s="358"/>
      <c r="I43" s="102"/>
      <c r="J43" s="134"/>
      <c r="K43" s="346">
        <v>4500</v>
      </c>
      <c r="L43" s="35"/>
      <c r="M43" s="135"/>
      <c r="N43" s="135"/>
      <c r="O43" s="135"/>
      <c r="P43" s="357">
        <v>500</v>
      </c>
      <c r="Q43" s="135"/>
      <c r="R43" s="135"/>
      <c r="S43" s="135"/>
      <c r="T43" s="135"/>
      <c r="U43" s="135"/>
      <c r="V43" s="135"/>
      <c r="W43" s="135"/>
      <c r="X43" s="346">
        <v>1000</v>
      </c>
    </row>
    <row r="44" spans="1:25" ht="51" customHeight="1" x14ac:dyDescent="0.35">
      <c r="A44" s="231"/>
      <c r="B44" s="401"/>
      <c r="C44" s="233" t="s">
        <v>158</v>
      </c>
      <c r="D44" s="38" t="s">
        <v>159</v>
      </c>
      <c r="E44" s="77">
        <v>45748</v>
      </c>
      <c r="F44" s="77">
        <v>45870</v>
      </c>
      <c r="G44" s="35">
        <f t="shared" si="4"/>
        <v>9500</v>
      </c>
      <c r="H44" s="36"/>
      <c r="I44" s="102"/>
      <c r="J44" s="134"/>
      <c r="K44" s="346">
        <v>8000</v>
      </c>
      <c r="L44" s="35"/>
      <c r="M44" s="135"/>
      <c r="N44" s="135"/>
      <c r="O44" s="135"/>
      <c r="P44" s="357">
        <v>500</v>
      </c>
      <c r="Q44" s="135"/>
      <c r="R44" s="135"/>
      <c r="S44" s="135"/>
      <c r="T44" s="135"/>
      <c r="U44" s="135"/>
      <c r="V44" s="135"/>
      <c r="W44" s="135"/>
      <c r="X44" s="346">
        <v>1000</v>
      </c>
    </row>
    <row r="45" spans="1:25" ht="51.65" customHeight="1" x14ac:dyDescent="0.35">
      <c r="A45" s="231"/>
      <c r="B45" s="401"/>
      <c r="C45" s="32" t="s">
        <v>160</v>
      </c>
      <c r="D45" s="38" t="s">
        <v>161</v>
      </c>
      <c r="E45" s="34">
        <v>45748</v>
      </c>
      <c r="F45" s="77">
        <v>45961</v>
      </c>
      <c r="G45" s="35">
        <f t="shared" si="4"/>
        <v>5000</v>
      </c>
      <c r="H45" s="36"/>
      <c r="I45" s="102"/>
      <c r="J45" s="134"/>
      <c r="K45" s="346">
        <v>4000</v>
      </c>
      <c r="L45" s="35"/>
      <c r="M45" s="135"/>
      <c r="N45" s="135"/>
      <c r="O45" s="135"/>
      <c r="P45" s="357">
        <v>500</v>
      </c>
      <c r="Q45" s="135"/>
      <c r="R45" s="135"/>
      <c r="S45" s="135"/>
      <c r="T45" s="135"/>
      <c r="U45" s="135"/>
      <c r="V45" s="135"/>
      <c r="W45" s="135"/>
      <c r="X45" s="346">
        <v>500</v>
      </c>
    </row>
    <row r="46" spans="1:25" ht="30" x14ac:dyDescent="0.35">
      <c r="A46" s="231"/>
      <c r="B46" s="401"/>
      <c r="C46" s="32" t="s">
        <v>162</v>
      </c>
      <c r="D46" s="38" t="s">
        <v>163</v>
      </c>
      <c r="E46" s="34">
        <v>45658</v>
      </c>
      <c r="F46" s="77">
        <v>45777</v>
      </c>
      <c r="G46" s="35">
        <f t="shared" si="4"/>
        <v>500</v>
      </c>
      <c r="H46" s="36"/>
      <c r="I46" s="102"/>
      <c r="J46" s="134"/>
      <c r="K46" s="135"/>
      <c r="L46" s="35"/>
      <c r="M46" s="135"/>
      <c r="N46" s="135"/>
      <c r="O46" s="135"/>
      <c r="P46" s="357">
        <v>500</v>
      </c>
      <c r="Q46" s="135"/>
      <c r="R46" s="135"/>
      <c r="S46" s="135"/>
      <c r="T46" s="135"/>
      <c r="U46" s="135"/>
      <c r="V46" s="135"/>
      <c r="W46" s="135"/>
      <c r="X46" s="135"/>
    </row>
    <row r="47" spans="1:25" ht="30" x14ac:dyDescent="0.35">
      <c r="A47" s="234"/>
      <c r="B47" s="401"/>
      <c r="C47" s="32" t="s">
        <v>164</v>
      </c>
      <c r="D47" s="38" t="s">
        <v>165</v>
      </c>
      <c r="E47" s="34">
        <v>45778</v>
      </c>
      <c r="F47" s="77">
        <v>46021</v>
      </c>
      <c r="G47" s="35">
        <f t="shared" si="4"/>
        <v>7500</v>
      </c>
      <c r="H47" s="36"/>
      <c r="I47" s="102"/>
      <c r="J47" s="134"/>
      <c r="K47" s="346">
        <v>6000</v>
      </c>
      <c r="L47" s="35"/>
      <c r="M47" s="135"/>
      <c r="N47" s="135"/>
      <c r="O47" s="135"/>
      <c r="P47" s="357">
        <v>500</v>
      </c>
      <c r="Q47" s="135"/>
      <c r="R47" s="135"/>
      <c r="S47" s="135"/>
      <c r="T47" s="135"/>
      <c r="U47" s="135"/>
      <c r="V47" s="135"/>
      <c r="W47" s="346">
        <v>500</v>
      </c>
      <c r="X47" s="346">
        <v>500</v>
      </c>
    </row>
    <row r="48" spans="1:25" ht="60" x14ac:dyDescent="0.35">
      <c r="A48" s="234"/>
      <c r="B48" s="402"/>
      <c r="C48" s="318" t="s">
        <v>290</v>
      </c>
      <c r="D48" s="38" t="s">
        <v>149</v>
      </c>
      <c r="E48" s="315">
        <v>45748</v>
      </c>
      <c r="F48" s="319">
        <v>45838</v>
      </c>
      <c r="G48" s="35">
        <f t="shared" si="4"/>
        <v>5000</v>
      </c>
      <c r="H48" s="36"/>
      <c r="I48" s="102"/>
      <c r="J48" s="134"/>
      <c r="K48" s="346">
        <v>5000</v>
      </c>
      <c r="L48" s="35"/>
      <c r="M48" s="135"/>
      <c r="N48" s="135"/>
      <c r="O48" s="135"/>
      <c r="P48" s="357"/>
      <c r="Q48" s="135"/>
      <c r="R48" s="135"/>
      <c r="S48" s="135"/>
      <c r="T48" s="135"/>
      <c r="U48" s="135"/>
      <c r="V48" s="135"/>
      <c r="W48" s="346"/>
      <c r="X48" s="346"/>
    </row>
    <row r="49" spans="1:26" s="98" customFormat="1" ht="143.15" customHeight="1" x14ac:dyDescent="0.35">
      <c r="A49" s="415" t="s">
        <v>203</v>
      </c>
      <c r="B49" s="257" t="s">
        <v>201</v>
      </c>
      <c r="C49" s="323" t="s">
        <v>199</v>
      </c>
      <c r="D49" s="38" t="s">
        <v>200</v>
      </c>
      <c r="E49" s="315">
        <v>45778</v>
      </c>
      <c r="F49" s="77">
        <v>46022</v>
      </c>
      <c r="G49" s="349">
        <f t="shared" si="4"/>
        <v>0</v>
      </c>
      <c r="H49" s="113"/>
      <c r="I49" s="102"/>
      <c r="J49" s="256"/>
      <c r="K49" s="356"/>
      <c r="L49" s="237"/>
      <c r="M49" s="237"/>
      <c r="N49" s="355"/>
      <c r="O49" s="237"/>
      <c r="P49" s="237"/>
      <c r="Q49" s="237"/>
      <c r="R49" s="237"/>
      <c r="S49" s="237"/>
      <c r="T49" s="237"/>
      <c r="U49" s="237"/>
      <c r="V49" s="237"/>
      <c r="W49" s="355"/>
      <c r="X49" s="355"/>
    </row>
    <row r="50" spans="1:26" ht="81.650000000000006" customHeight="1" x14ac:dyDescent="0.35">
      <c r="A50" s="415"/>
      <c r="B50" s="414" t="s">
        <v>202</v>
      </c>
      <c r="C50" s="247" t="s">
        <v>192</v>
      </c>
      <c r="D50" s="332" t="s">
        <v>193</v>
      </c>
      <c r="E50" s="249" t="s">
        <v>194</v>
      </c>
      <c r="F50" s="250" t="s">
        <v>195</v>
      </c>
      <c r="G50" s="349">
        <f t="shared" si="4"/>
        <v>0</v>
      </c>
      <c r="H50" s="36"/>
      <c r="I50" s="102"/>
      <c r="J50" s="134"/>
      <c r="K50" s="354"/>
      <c r="L50" s="134"/>
      <c r="M50" s="134"/>
      <c r="N50" s="354"/>
      <c r="O50" s="134"/>
      <c r="P50" s="134"/>
      <c r="Q50" s="134"/>
      <c r="R50" s="134"/>
      <c r="S50" s="134"/>
      <c r="T50" s="134"/>
      <c r="U50" s="134"/>
      <c r="V50" s="134"/>
      <c r="W50" s="354"/>
      <c r="X50" s="354"/>
    </row>
    <row r="51" spans="1:26" ht="60" x14ac:dyDescent="0.35">
      <c r="A51" s="415"/>
      <c r="B51" s="414"/>
      <c r="C51" s="252" t="s">
        <v>196</v>
      </c>
      <c r="D51" s="288" t="s">
        <v>197</v>
      </c>
      <c r="E51" s="254" t="s">
        <v>194</v>
      </c>
      <c r="F51" s="255" t="s">
        <v>198</v>
      </c>
      <c r="G51" s="35">
        <f t="shared" si="4"/>
        <v>7859.2777777777801</v>
      </c>
      <c r="H51" s="36"/>
      <c r="I51" s="102"/>
      <c r="J51" s="134"/>
      <c r="K51" s="134"/>
      <c r="L51" s="134"/>
      <c r="M51" s="134"/>
      <c r="N51" s="346">
        <v>7859.2777777777801</v>
      </c>
      <c r="O51" s="134"/>
      <c r="P51" s="134"/>
      <c r="Q51" s="134"/>
      <c r="R51" s="134"/>
      <c r="S51" s="134"/>
      <c r="T51" s="134"/>
      <c r="U51" s="134"/>
      <c r="V51" s="134"/>
      <c r="W51" s="134"/>
      <c r="X51" s="134"/>
    </row>
    <row r="52" spans="1:26" ht="12.5" x14ac:dyDescent="0.35">
      <c r="E52" s="4"/>
      <c r="F52" s="4"/>
      <c r="G52" s="5"/>
      <c r="H52" s="4"/>
      <c r="I52" s="80"/>
      <c r="J52" s="4"/>
      <c r="K52" s="4"/>
      <c r="L52" s="4"/>
      <c r="M52" s="4"/>
      <c r="N52" s="4"/>
      <c r="O52" s="4"/>
      <c r="P52" s="4"/>
      <c r="Q52" s="4"/>
      <c r="R52" s="4"/>
      <c r="S52" s="4"/>
      <c r="T52" s="4"/>
      <c r="U52" s="4"/>
      <c r="V52" s="4"/>
      <c r="W52" s="4"/>
      <c r="X52" s="4"/>
    </row>
    <row r="53" spans="1:26" s="87" customFormat="1" ht="28" x14ac:dyDescent="0.35">
      <c r="A53" s="81"/>
      <c r="B53" s="81" t="s">
        <v>68</v>
      </c>
      <c r="C53" s="82"/>
      <c r="D53" s="82"/>
      <c r="E53" s="83"/>
      <c r="F53" s="83"/>
      <c r="G53" s="156">
        <f>SUM(G29:G51)</f>
        <v>92359.277777777781</v>
      </c>
      <c r="H53" s="156">
        <f>SUM(H29:H51)</f>
        <v>205000</v>
      </c>
      <c r="I53" s="85"/>
      <c r="J53" s="156">
        <f t="shared" ref="J53:X53" si="5">SUM(J29:J51)</f>
        <v>0</v>
      </c>
      <c r="K53" s="156">
        <f t="shared" si="5"/>
        <v>41500</v>
      </c>
      <c r="L53" s="156">
        <f t="shared" si="5"/>
        <v>0</v>
      </c>
      <c r="M53" s="156">
        <f t="shared" si="5"/>
        <v>0</v>
      </c>
      <c r="N53" s="156">
        <f t="shared" si="5"/>
        <v>17859.277777777781</v>
      </c>
      <c r="O53" s="156">
        <f t="shared" si="5"/>
        <v>0</v>
      </c>
      <c r="P53" s="156">
        <f t="shared" si="5"/>
        <v>2500</v>
      </c>
      <c r="Q53" s="156">
        <f t="shared" si="5"/>
        <v>0</v>
      </c>
      <c r="R53" s="156">
        <f t="shared" si="5"/>
        <v>0</v>
      </c>
      <c r="S53" s="156">
        <f t="shared" si="5"/>
        <v>0</v>
      </c>
      <c r="T53" s="156">
        <f t="shared" si="5"/>
        <v>0</v>
      </c>
      <c r="U53" s="156">
        <f t="shared" si="5"/>
        <v>0</v>
      </c>
      <c r="V53" s="156">
        <f t="shared" si="5"/>
        <v>5000</v>
      </c>
      <c r="W53" s="156">
        <f t="shared" si="5"/>
        <v>16500</v>
      </c>
      <c r="X53" s="156">
        <f t="shared" si="5"/>
        <v>9000</v>
      </c>
      <c r="Y53" s="86">
        <f>SUM(J53:X53)</f>
        <v>92359.277777777781</v>
      </c>
      <c r="Z53" s="86">
        <f>G53-Y53</f>
        <v>0</v>
      </c>
    </row>
    <row r="54" spans="1:26" s="58" customFormat="1" ht="25.5" customHeight="1" x14ac:dyDescent="0.35">
      <c r="A54" s="50"/>
      <c r="B54" s="51"/>
      <c r="C54" s="52"/>
      <c r="D54" s="52"/>
      <c r="E54" s="53"/>
      <c r="F54" s="54"/>
      <c r="G54" s="55"/>
      <c r="H54" s="56"/>
      <c r="I54" s="56"/>
      <c r="J54" s="56"/>
      <c r="K54" s="56"/>
      <c r="L54" s="56"/>
      <c r="M54" s="56"/>
      <c r="N54" s="56"/>
      <c r="O54" s="56"/>
      <c r="P54" s="56"/>
      <c r="Q54" s="56"/>
      <c r="R54" s="56"/>
      <c r="S54" s="56"/>
      <c r="T54" s="56"/>
      <c r="U54" s="56"/>
      <c r="V54" s="56"/>
      <c r="W54" s="57"/>
    </row>
    <row r="55" spans="1:26" s="63" customFormat="1" ht="23.5" thickBot="1" x14ac:dyDescent="0.4">
      <c r="A55" s="88" t="s">
        <v>69</v>
      </c>
      <c r="B55" s="89"/>
      <c r="C55" s="89"/>
      <c r="D55" s="89"/>
      <c r="E55" s="90"/>
      <c r="F55" s="90"/>
      <c r="G55" s="91"/>
      <c r="H55" s="90"/>
      <c r="I55" s="6"/>
      <c r="J55" s="90"/>
      <c r="K55" s="90"/>
      <c r="L55" s="90"/>
      <c r="M55" s="90"/>
      <c r="N55" s="90"/>
      <c r="O55" s="90"/>
      <c r="P55" s="90"/>
      <c r="Q55" s="90"/>
      <c r="R55" s="90"/>
      <c r="S55" s="90"/>
      <c r="T55" s="90"/>
      <c r="U55" s="90"/>
      <c r="V55" s="90"/>
      <c r="W55" s="90"/>
      <c r="X55" s="90"/>
    </row>
    <row r="56" spans="1:26" s="15" customFormat="1" ht="10.5" thickBot="1" x14ac:dyDescent="0.4">
      <c r="C56" s="16"/>
      <c r="D56" s="16"/>
      <c r="E56" s="64" t="s">
        <v>2</v>
      </c>
      <c r="F56" s="65"/>
      <c r="G56" s="66" t="s">
        <v>3</v>
      </c>
      <c r="H56" s="67"/>
      <c r="I56" s="68"/>
      <c r="J56" s="92"/>
      <c r="K56" s="92"/>
      <c r="L56" s="92"/>
      <c r="M56" s="92"/>
      <c r="N56" s="92"/>
      <c r="O56" s="92"/>
      <c r="P56" s="92"/>
      <c r="Q56" s="92"/>
      <c r="R56" s="92"/>
      <c r="S56" s="92"/>
      <c r="T56" s="92"/>
      <c r="U56" s="92"/>
      <c r="V56" s="92"/>
      <c r="W56" s="92"/>
      <c r="X56" s="93"/>
    </row>
    <row r="57" spans="1:26" s="15" customFormat="1" ht="36" x14ac:dyDescent="0.35">
      <c r="A57" s="72" t="s">
        <v>4</v>
      </c>
      <c r="B57" s="120" t="s">
        <v>5</v>
      </c>
      <c r="C57" s="25" t="s">
        <v>6</v>
      </c>
      <c r="D57" s="25" t="s">
        <v>7</v>
      </c>
      <c r="E57" s="121" t="s">
        <v>8</v>
      </c>
      <c r="F57" s="73" t="s">
        <v>9</v>
      </c>
      <c r="G57" s="74" t="s">
        <v>10</v>
      </c>
      <c r="H57" s="75" t="s">
        <v>11</v>
      </c>
      <c r="I57" s="94"/>
      <c r="J57" s="123" t="s">
        <v>12</v>
      </c>
      <c r="K57" s="124" t="s">
        <v>13</v>
      </c>
      <c r="L57" s="124" t="s">
        <v>14</v>
      </c>
      <c r="M57" s="124" t="s">
        <v>15</v>
      </c>
      <c r="N57" s="124" t="s">
        <v>16</v>
      </c>
      <c r="O57" s="124" t="s">
        <v>17</v>
      </c>
      <c r="P57" s="124" t="s">
        <v>18</v>
      </c>
      <c r="Q57" s="124" t="s">
        <v>19</v>
      </c>
      <c r="R57" s="124" t="s">
        <v>20</v>
      </c>
      <c r="S57" s="124" t="s">
        <v>21</v>
      </c>
      <c r="T57" s="124" t="s">
        <v>22</v>
      </c>
      <c r="U57" s="124" t="s">
        <v>23</v>
      </c>
      <c r="V57" s="124" t="s">
        <v>24</v>
      </c>
      <c r="W57" s="125" t="s">
        <v>25</v>
      </c>
      <c r="X57" s="95" t="s">
        <v>26</v>
      </c>
    </row>
    <row r="58" spans="1:26" s="15" customFormat="1" ht="110" x14ac:dyDescent="0.25">
      <c r="A58" s="416" t="s">
        <v>27</v>
      </c>
      <c r="B58" s="96" t="s">
        <v>70</v>
      </c>
      <c r="C58" s="353" t="s">
        <v>71</v>
      </c>
      <c r="D58" s="78" t="s">
        <v>72</v>
      </c>
      <c r="E58" s="305">
        <v>45884</v>
      </c>
      <c r="F58" s="305">
        <v>46264</v>
      </c>
      <c r="G58" s="298">
        <v>35000</v>
      </c>
      <c r="H58" s="298" t="s">
        <v>30</v>
      </c>
      <c r="I58" s="178"/>
      <c r="J58" s="143" t="s">
        <v>30</v>
      </c>
      <c r="K58" s="142" t="s">
        <v>30</v>
      </c>
      <c r="L58" s="142" t="s">
        <v>30</v>
      </c>
      <c r="M58" s="142" t="s">
        <v>30</v>
      </c>
      <c r="N58" s="352">
        <v>35000</v>
      </c>
      <c r="O58" s="142" t="s">
        <v>30</v>
      </c>
      <c r="P58" s="142" t="s">
        <v>30</v>
      </c>
      <c r="Q58" s="142" t="s">
        <v>30</v>
      </c>
      <c r="R58" s="142" t="s">
        <v>30</v>
      </c>
      <c r="S58" s="142" t="s">
        <v>30</v>
      </c>
      <c r="T58" s="142" t="s">
        <v>30</v>
      </c>
      <c r="U58" s="142" t="s">
        <v>30</v>
      </c>
      <c r="V58" s="142" t="s">
        <v>30</v>
      </c>
      <c r="W58" s="142" t="s">
        <v>30</v>
      </c>
      <c r="X58" s="142" t="s">
        <v>30</v>
      </c>
    </row>
    <row r="59" spans="1:26" s="15" customFormat="1" ht="110.15" customHeight="1" x14ac:dyDescent="0.35">
      <c r="A59" s="397"/>
      <c r="B59" s="403" t="s">
        <v>73</v>
      </c>
      <c r="C59" s="177" t="s">
        <v>74</v>
      </c>
      <c r="D59" s="122" t="s">
        <v>75</v>
      </c>
      <c r="E59" s="161">
        <v>45474</v>
      </c>
      <c r="F59" s="184">
        <v>46022</v>
      </c>
      <c r="G59" s="131">
        <f t="shared" ref="G59:G90" si="6">SUM(J59:X59)</f>
        <v>50000</v>
      </c>
      <c r="H59" s="131">
        <v>150000</v>
      </c>
      <c r="I59" s="157"/>
      <c r="J59" s="138">
        <v>50000</v>
      </c>
      <c r="K59" s="164"/>
      <c r="L59" s="162"/>
      <c r="M59" s="162"/>
      <c r="N59" s="162"/>
      <c r="O59" s="162"/>
      <c r="P59" s="162"/>
      <c r="Q59" s="162"/>
      <c r="R59" s="162"/>
      <c r="S59" s="162"/>
      <c r="T59" s="162"/>
      <c r="U59" s="162"/>
      <c r="V59" s="162"/>
      <c r="W59" s="162"/>
      <c r="X59" s="162"/>
    </row>
    <row r="60" spans="1:26" s="15" customFormat="1" ht="40" x14ac:dyDescent="0.35">
      <c r="A60" s="397"/>
      <c r="B60" s="411"/>
      <c r="C60" s="197" t="s">
        <v>76</v>
      </c>
      <c r="D60" s="210" t="s">
        <v>77</v>
      </c>
      <c r="E60" s="161">
        <v>45627</v>
      </c>
      <c r="F60" s="161">
        <v>45746</v>
      </c>
      <c r="G60" s="131">
        <f t="shared" si="6"/>
        <v>2500</v>
      </c>
      <c r="H60" s="131"/>
      <c r="I60" s="157"/>
      <c r="J60" s="191"/>
      <c r="K60" s="191"/>
      <c r="L60" s="192"/>
      <c r="M60" s="192"/>
      <c r="N60" s="192"/>
      <c r="O60" s="192"/>
      <c r="P60" s="192"/>
      <c r="Q60" s="192"/>
      <c r="R60" s="192"/>
      <c r="S60" s="192"/>
      <c r="T60" s="192"/>
      <c r="U60" s="192"/>
      <c r="V60" s="192"/>
      <c r="W60" s="192"/>
      <c r="X60" s="351">
        <v>2500</v>
      </c>
    </row>
    <row r="61" spans="1:26" s="15" customFormat="1" ht="40" x14ac:dyDescent="0.35">
      <c r="A61" s="397"/>
      <c r="B61" s="404"/>
      <c r="C61" s="197" t="s">
        <v>312</v>
      </c>
      <c r="D61" s="210" t="s">
        <v>77</v>
      </c>
      <c r="E61" s="161">
        <v>45719</v>
      </c>
      <c r="F61" s="184">
        <v>45770</v>
      </c>
      <c r="G61" s="131">
        <f t="shared" si="6"/>
        <v>4000</v>
      </c>
      <c r="H61" s="131">
        <v>20000</v>
      </c>
      <c r="I61" s="157"/>
      <c r="J61" s="191"/>
      <c r="K61" s="351">
        <v>4000</v>
      </c>
      <c r="L61" s="192"/>
      <c r="M61" s="192"/>
      <c r="N61" s="192"/>
      <c r="O61" s="192"/>
      <c r="P61" s="192"/>
      <c r="Q61" s="192"/>
      <c r="R61" s="192"/>
      <c r="S61" s="192"/>
      <c r="T61" s="192"/>
      <c r="U61" s="192"/>
      <c r="V61" s="192"/>
      <c r="W61" s="192"/>
      <c r="X61" s="192"/>
    </row>
    <row r="62" spans="1:26" s="63" customFormat="1" ht="69" customHeight="1" x14ac:dyDescent="0.35">
      <c r="A62" s="397"/>
      <c r="B62" s="195" t="s">
        <v>79</v>
      </c>
      <c r="C62" s="197" t="s">
        <v>311</v>
      </c>
      <c r="D62" s="210" t="s">
        <v>126</v>
      </c>
      <c r="E62" s="161">
        <v>45413</v>
      </c>
      <c r="F62" s="184">
        <v>46022</v>
      </c>
      <c r="G62" s="131">
        <f t="shared" si="6"/>
        <v>5000</v>
      </c>
      <c r="H62" s="131"/>
      <c r="I62" s="102"/>
      <c r="J62" s="159"/>
      <c r="K62" s="165"/>
      <c r="L62" s="159"/>
      <c r="M62" s="350"/>
      <c r="N62" s="160"/>
      <c r="O62" s="159"/>
      <c r="P62" s="159"/>
      <c r="Q62" s="159"/>
      <c r="R62" s="160"/>
      <c r="S62" s="159"/>
      <c r="T62" s="159"/>
      <c r="U62" s="159"/>
      <c r="V62" s="339">
        <v>5000</v>
      </c>
      <c r="W62" s="159"/>
      <c r="X62" s="159"/>
    </row>
    <row r="63" spans="1:26" s="63" customFormat="1" ht="70" x14ac:dyDescent="0.35">
      <c r="A63" s="397"/>
      <c r="B63" s="167" t="s">
        <v>80</v>
      </c>
      <c r="C63" s="158" t="s">
        <v>127</v>
      </c>
      <c r="D63" s="210" t="s">
        <v>128</v>
      </c>
      <c r="E63" s="161">
        <v>45597</v>
      </c>
      <c r="F63" s="184">
        <v>46387</v>
      </c>
      <c r="G63" s="343">
        <f t="shared" si="6"/>
        <v>3000</v>
      </c>
      <c r="H63" s="131">
        <v>5000</v>
      </c>
      <c r="I63" s="102"/>
      <c r="J63" s="159"/>
      <c r="K63" s="165"/>
      <c r="L63" s="159"/>
      <c r="M63" s="159"/>
      <c r="N63" s="160"/>
      <c r="O63" s="159"/>
      <c r="P63" s="159"/>
      <c r="Q63" s="159"/>
      <c r="R63" s="159"/>
      <c r="S63" s="159"/>
      <c r="T63" s="159"/>
      <c r="U63" s="159"/>
      <c r="V63" s="339">
        <v>3000</v>
      </c>
      <c r="W63" s="159"/>
      <c r="X63" s="159"/>
    </row>
    <row r="64" spans="1:26" s="98" customFormat="1" ht="60" x14ac:dyDescent="0.35">
      <c r="A64" s="397"/>
      <c r="B64" s="96" t="s">
        <v>52</v>
      </c>
      <c r="C64" s="158" t="s">
        <v>129</v>
      </c>
      <c r="D64" s="210" t="s">
        <v>128</v>
      </c>
      <c r="E64" s="184" t="s">
        <v>32</v>
      </c>
      <c r="F64" s="184" t="s">
        <v>40</v>
      </c>
      <c r="G64" s="343">
        <f t="shared" si="6"/>
        <v>3000</v>
      </c>
      <c r="H64" s="131">
        <v>5000</v>
      </c>
      <c r="I64" s="102"/>
      <c r="J64" s="126"/>
      <c r="K64" s="126"/>
      <c r="L64" s="159"/>
      <c r="M64" s="126"/>
      <c r="N64" s="126"/>
      <c r="O64" s="126"/>
      <c r="P64" s="126"/>
      <c r="Q64" s="126"/>
      <c r="R64" s="126"/>
      <c r="S64" s="126"/>
      <c r="T64" s="126"/>
      <c r="U64" s="126"/>
      <c r="V64" s="339">
        <v>3000</v>
      </c>
      <c r="W64" s="126"/>
      <c r="X64" s="126"/>
    </row>
    <row r="65" spans="1:24" s="98" customFormat="1" ht="77.150000000000006" customHeight="1" x14ac:dyDescent="0.35">
      <c r="A65" s="412" t="s">
        <v>66</v>
      </c>
      <c r="B65" s="403" t="s">
        <v>166</v>
      </c>
      <c r="C65" s="317" t="s">
        <v>293</v>
      </c>
      <c r="D65" s="78" t="s">
        <v>168</v>
      </c>
      <c r="E65" s="34">
        <v>45658</v>
      </c>
      <c r="F65" s="315">
        <v>45960</v>
      </c>
      <c r="G65" s="35">
        <f t="shared" si="6"/>
        <v>26400</v>
      </c>
      <c r="H65" s="235"/>
      <c r="I65" s="236"/>
      <c r="J65" s="189"/>
      <c r="K65" s="345">
        <v>14400</v>
      </c>
      <c r="L65" s="237"/>
      <c r="M65" s="345">
        <v>8000</v>
      </c>
      <c r="N65" s="237"/>
      <c r="O65" s="35"/>
      <c r="P65" s="237" t="s">
        <v>30</v>
      </c>
      <c r="Q65" s="237" t="s">
        <v>30</v>
      </c>
      <c r="R65" s="237" t="s">
        <v>30</v>
      </c>
      <c r="S65" s="237" t="s">
        <v>30</v>
      </c>
      <c r="T65" s="237" t="s">
        <v>30</v>
      </c>
      <c r="U65" s="237" t="s">
        <v>30</v>
      </c>
      <c r="V65" s="237" t="s">
        <v>30</v>
      </c>
      <c r="W65" s="35"/>
      <c r="X65" s="345">
        <v>4000</v>
      </c>
    </row>
    <row r="66" spans="1:24" s="98" customFormat="1" ht="69.650000000000006" customHeight="1" x14ac:dyDescent="0.35">
      <c r="A66" s="413"/>
      <c r="B66" s="404"/>
      <c r="C66" s="317" t="s">
        <v>169</v>
      </c>
      <c r="D66" s="39" t="s">
        <v>170</v>
      </c>
      <c r="E66" s="315">
        <v>45689</v>
      </c>
      <c r="F66" s="34">
        <v>45960</v>
      </c>
      <c r="G66" s="35">
        <f t="shared" si="6"/>
        <v>28400</v>
      </c>
      <c r="H66" s="235"/>
      <c r="I66" s="236"/>
      <c r="J66" s="189"/>
      <c r="K66" s="345">
        <v>14400</v>
      </c>
      <c r="L66" s="237"/>
      <c r="M66" s="345">
        <v>8000</v>
      </c>
      <c r="N66" s="237"/>
      <c r="O66" s="35"/>
      <c r="P66" s="237"/>
      <c r="Q66" s="237"/>
      <c r="R66" s="237"/>
      <c r="S66" s="35"/>
      <c r="T66" s="237"/>
      <c r="U66" s="237"/>
      <c r="V66" s="35"/>
      <c r="W66" s="35"/>
      <c r="X66" s="345">
        <v>6000</v>
      </c>
    </row>
    <row r="67" spans="1:24" s="98" customFormat="1" ht="69.650000000000006" customHeight="1" x14ac:dyDescent="0.35">
      <c r="A67" s="413"/>
      <c r="B67" s="443" t="s">
        <v>171</v>
      </c>
      <c r="C67" s="37" t="s">
        <v>172</v>
      </c>
      <c r="D67" s="39" t="s">
        <v>173</v>
      </c>
      <c r="E67" s="34">
        <v>45658</v>
      </c>
      <c r="F67" s="34">
        <v>45991</v>
      </c>
      <c r="G67" s="35">
        <f t="shared" si="6"/>
        <v>13600</v>
      </c>
      <c r="H67" s="235"/>
      <c r="I67" s="236"/>
      <c r="J67" s="189"/>
      <c r="K67" s="345">
        <v>5600</v>
      </c>
      <c r="L67" s="238"/>
      <c r="M67" s="345">
        <v>3000</v>
      </c>
      <c r="N67" s="238"/>
      <c r="O67" s="35"/>
      <c r="P67" s="35"/>
      <c r="Q67" s="238" t="s">
        <v>30</v>
      </c>
      <c r="R67" s="238" t="s">
        <v>30</v>
      </c>
      <c r="S67" s="35"/>
      <c r="T67" s="238" t="s">
        <v>30</v>
      </c>
      <c r="U67" s="238" t="s">
        <v>30</v>
      </c>
      <c r="V67" s="238" t="s">
        <v>30</v>
      </c>
      <c r="W67" s="35"/>
      <c r="X67" s="345">
        <v>5000</v>
      </c>
    </row>
    <row r="68" spans="1:24" s="98" customFormat="1" ht="108.65" customHeight="1" x14ac:dyDescent="0.35">
      <c r="A68" s="413"/>
      <c r="B68" s="444"/>
      <c r="C68" s="317" t="s">
        <v>294</v>
      </c>
      <c r="D68" s="39" t="s">
        <v>175</v>
      </c>
      <c r="E68" s="34">
        <v>45658</v>
      </c>
      <c r="F68" s="34">
        <v>46022</v>
      </c>
      <c r="G68" s="35">
        <f t="shared" si="6"/>
        <v>17100</v>
      </c>
      <c r="H68" s="235"/>
      <c r="I68" s="236"/>
      <c r="J68" s="189"/>
      <c r="K68" s="345">
        <v>5600</v>
      </c>
      <c r="L68" s="238"/>
      <c r="M68" s="345">
        <v>3000</v>
      </c>
      <c r="N68" s="35"/>
      <c r="O68" s="345">
        <v>5000</v>
      </c>
      <c r="P68" s="35"/>
      <c r="Q68" s="238"/>
      <c r="R68" s="238"/>
      <c r="S68" s="35"/>
      <c r="T68" s="238"/>
      <c r="U68" s="238"/>
      <c r="V68" s="238"/>
      <c r="W68" s="35"/>
      <c r="X68" s="345">
        <v>3500</v>
      </c>
    </row>
    <row r="69" spans="1:24" s="98" customFormat="1" ht="48" customHeight="1" x14ac:dyDescent="0.35">
      <c r="A69" s="413"/>
      <c r="B69" s="445"/>
      <c r="C69" s="37" t="s">
        <v>176</v>
      </c>
      <c r="D69" s="39" t="s">
        <v>177</v>
      </c>
      <c r="E69" s="34">
        <v>45839</v>
      </c>
      <c r="F69" s="34">
        <v>46022</v>
      </c>
      <c r="G69" s="239">
        <f t="shared" si="6"/>
        <v>29300</v>
      </c>
      <c r="H69" s="235"/>
      <c r="I69" s="236"/>
      <c r="J69" s="189"/>
      <c r="K69" s="345">
        <v>4800</v>
      </c>
      <c r="L69" s="238"/>
      <c r="M69" s="345">
        <v>3000</v>
      </c>
      <c r="N69" s="345">
        <v>18000</v>
      </c>
      <c r="O69" s="35"/>
      <c r="P69" s="35"/>
      <c r="Q69" s="238"/>
      <c r="R69" s="238"/>
      <c r="S69" s="35"/>
      <c r="T69" s="238"/>
      <c r="U69" s="238"/>
      <c r="V69" s="238"/>
      <c r="W69" s="35"/>
      <c r="X69" s="345">
        <v>3500</v>
      </c>
    </row>
    <row r="70" spans="1:24" s="98" customFormat="1" ht="58.5" customHeight="1" x14ac:dyDescent="0.35">
      <c r="A70" s="413"/>
      <c r="B70" s="426" t="s">
        <v>70</v>
      </c>
      <c r="C70" s="37" t="s">
        <v>178</v>
      </c>
      <c r="D70" s="78" t="s">
        <v>179</v>
      </c>
      <c r="E70" s="34">
        <v>45658</v>
      </c>
      <c r="F70" s="34">
        <v>46022</v>
      </c>
      <c r="G70" s="239">
        <f t="shared" si="6"/>
        <v>20300</v>
      </c>
      <c r="H70" s="235"/>
      <c r="I70" s="236"/>
      <c r="J70" s="240"/>
      <c r="K70" s="345">
        <v>4800</v>
      </c>
      <c r="L70" s="238"/>
      <c r="M70" s="345">
        <v>2500</v>
      </c>
      <c r="N70" s="345">
        <v>10000</v>
      </c>
      <c r="O70" s="35"/>
      <c r="P70" s="35"/>
      <c r="Q70" s="238"/>
      <c r="R70" s="238"/>
      <c r="S70" s="35"/>
      <c r="T70" s="238"/>
      <c r="U70" s="238"/>
      <c r="V70" s="238"/>
      <c r="W70" s="35"/>
      <c r="X70" s="345">
        <v>3000</v>
      </c>
    </row>
    <row r="71" spans="1:24" s="98" customFormat="1" ht="60.65" customHeight="1" x14ac:dyDescent="0.35">
      <c r="A71" s="413"/>
      <c r="B71" s="427"/>
      <c r="C71" s="317" t="s">
        <v>180</v>
      </c>
      <c r="D71" s="78" t="s">
        <v>181</v>
      </c>
      <c r="E71" s="34">
        <v>45658</v>
      </c>
      <c r="F71" s="34">
        <v>46111</v>
      </c>
      <c r="G71" s="35">
        <f t="shared" si="6"/>
        <v>5970</v>
      </c>
      <c r="H71" s="235"/>
      <c r="I71" s="236"/>
      <c r="J71" s="240"/>
      <c r="K71" s="345">
        <v>1600</v>
      </c>
      <c r="L71" s="238"/>
      <c r="M71" s="345">
        <v>870</v>
      </c>
      <c r="N71" s="35"/>
      <c r="O71" s="35"/>
      <c r="P71" s="35"/>
      <c r="Q71" s="238"/>
      <c r="R71" s="238"/>
      <c r="S71" s="35"/>
      <c r="T71" s="238"/>
      <c r="U71" s="238"/>
      <c r="V71" s="238"/>
      <c r="W71" s="35"/>
      <c r="X71" s="345">
        <v>3500</v>
      </c>
    </row>
    <row r="72" spans="1:24" s="98" customFormat="1" ht="113.5" customHeight="1" x14ac:dyDescent="0.35">
      <c r="A72" s="413"/>
      <c r="B72" s="214" t="s">
        <v>73</v>
      </c>
      <c r="C72" s="317" t="s">
        <v>182</v>
      </c>
      <c r="D72" s="33" t="s">
        <v>183</v>
      </c>
      <c r="E72" s="34">
        <v>45658</v>
      </c>
      <c r="F72" s="34">
        <v>46022</v>
      </c>
      <c r="G72" s="239">
        <f t="shared" si="6"/>
        <v>39800</v>
      </c>
      <c r="H72" s="242"/>
      <c r="I72" s="243"/>
      <c r="J72" s="240"/>
      <c r="K72" s="345">
        <v>8800</v>
      </c>
      <c r="L72" s="237"/>
      <c r="M72" s="345">
        <v>5000</v>
      </c>
      <c r="N72" s="345">
        <v>10000</v>
      </c>
      <c r="O72" s="345">
        <v>10000</v>
      </c>
      <c r="P72" s="237" t="s">
        <v>30</v>
      </c>
      <c r="Q72" s="237" t="s">
        <v>30</v>
      </c>
      <c r="R72" s="237" t="s">
        <v>30</v>
      </c>
      <c r="S72" s="237" t="s">
        <v>30</v>
      </c>
      <c r="T72" s="237" t="s">
        <v>30</v>
      </c>
      <c r="U72" s="237" t="s">
        <v>30</v>
      </c>
      <c r="V72" s="237" t="s">
        <v>30</v>
      </c>
      <c r="W72" s="35"/>
      <c r="X72" s="345">
        <v>6000</v>
      </c>
    </row>
    <row r="73" spans="1:24" s="98" customFormat="1" ht="86.5" customHeight="1" x14ac:dyDescent="0.35">
      <c r="A73" s="413"/>
      <c r="B73" s="214" t="s">
        <v>79</v>
      </c>
      <c r="C73" s="317" t="s">
        <v>184</v>
      </c>
      <c r="D73" s="39" t="s">
        <v>185</v>
      </c>
      <c r="E73" s="34">
        <v>45658</v>
      </c>
      <c r="F73" s="34">
        <v>46022</v>
      </c>
      <c r="G73" s="35">
        <f t="shared" si="6"/>
        <v>9800</v>
      </c>
      <c r="H73" s="235"/>
      <c r="I73" s="236"/>
      <c r="J73" s="240"/>
      <c r="K73" s="345">
        <v>4800</v>
      </c>
      <c r="L73" s="237"/>
      <c r="M73" s="345">
        <v>2500</v>
      </c>
      <c r="N73" s="237"/>
      <c r="O73" s="35"/>
      <c r="P73" s="35"/>
      <c r="Q73" s="237"/>
      <c r="R73" s="237"/>
      <c r="S73" s="237"/>
      <c r="T73" s="35"/>
      <c r="U73" s="237"/>
      <c r="V73" s="35"/>
      <c r="W73" s="35"/>
      <c r="X73" s="345">
        <v>2500</v>
      </c>
    </row>
    <row r="74" spans="1:24" s="98" customFormat="1" ht="67.5" customHeight="1" x14ac:dyDescent="0.35">
      <c r="A74" s="413"/>
      <c r="B74" s="403" t="s">
        <v>80</v>
      </c>
      <c r="C74" s="37" t="s">
        <v>186</v>
      </c>
      <c r="D74" s="39" t="s">
        <v>187</v>
      </c>
      <c r="E74" s="315">
        <v>45689</v>
      </c>
      <c r="F74" s="34">
        <v>45991</v>
      </c>
      <c r="G74" s="35">
        <f t="shared" si="6"/>
        <v>16400</v>
      </c>
      <c r="H74" s="235"/>
      <c r="I74" s="236"/>
      <c r="J74" s="240"/>
      <c r="K74" s="345">
        <v>6400</v>
      </c>
      <c r="L74" s="237"/>
      <c r="M74" s="345">
        <v>3500</v>
      </c>
      <c r="N74" s="237"/>
      <c r="O74" s="35"/>
      <c r="P74" s="345">
        <v>2500</v>
      </c>
      <c r="Q74" s="237"/>
      <c r="R74" s="237"/>
      <c r="S74" s="237"/>
      <c r="T74" s="35"/>
      <c r="U74" s="237"/>
      <c r="V74" s="35"/>
      <c r="W74" s="244"/>
      <c r="X74" s="345">
        <v>4000</v>
      </c>
    </row>
    <row r="75" spans="1:24" s="98" customFormat="1" ht="105" customHeight="1" x14ac:dyDescent="0.35">
      <c r="A75" s="413"/>
      <c r="B75" s="411"/>
      <c r="C75" s="317" t="s">
        <v>310</v>
      </c>
      <c r="D75" s="39" t="s">
        <v>188</v>
      </c>
      <c r="E75" s="315">
        <v>45658</v>
      </c>
      <c r="F75" s="34">
        <v>46021</v>
      </c>
      <c r="G75" s="35">
        <f t="shared" si="6"/>
        <v>18400</v>
      </c>
      <c r="H75" s="235"/>
      <c r="I75" s="236"/>
      <c r="J75" s="240"/>
      <c r="K75" s="345">
        <v>6400</v>
      </c>
      <c r="L75" s="237"/>
      <c r="M75" s="345">
        <v>3500</v>
      </c>
      <c r="N75" s="237"/>
      <c r="O75" s="35"/>
      <c r="P75" s="345">
        <v>2500</v>
      </c>
      <c r="Q75" s="237"/>
      <c r="R75" s="237"/>
      <c r="S75" s="35"/>
      <c r="T75" s="35"/>
      <c r="U75" s="237"/>
      <c r="V75" s="35"/>
      <c r="W75" s="245"/>
      <c r="X75" s="345">
        <v>6000</v>
      </c>
    </row>
    <row r="76" spans="1:24" s="98" customFormat="1" ht="55.5" customHeight="1" x14ac:dyDescent="0.35">
      <c r="A76" s="413"/>
      <c r="B76" s="404"/>
      <c r="C76" s="317" t="s">
        <v>189</v>
      </c>
      <c r="D76" s="39" t="s">
        <v>190</v>
      </c>
      <c r="E76" s="34">
        <v>45658</v>
      </c>
      <c r="F76" s="34">
        <v>46021</v>
      </c>
      <c r="G76" s="35">
        <f t="shared" si="6"/>
        <v>8900</v>
      </c>
      <c r="H76" s="235"/>
      <c r="I76" s="236"/>
      <c r="J76" s="240"/>
      <c r="K76" s="345">
        <v>2400</v>
      </c>
      <c r="L76" s="237"/>
      <c r="M76" s="345">
        <v>1500</v>
      </c>
      <c r="N76" s="237"/>
      <c r="O76" s="35"/>
      <c r="P76" s="35"/>
      <c r="Q76" s="237"/>
      <c r="R76" s="237"/>
      <c r="S76" s="35"/>
      <c r="T76" s="35"/>
      <c r="U76" s="237"/>
      <c r="V76" s="35"/>
      <c r="W76" s="245"/>
      <c r="X76" s="345">
        <v>5000</v>
      </c>
    </row>
    <row r="77" spans="1:24" s="98" customFormat="1" ht="46" customHeight="1" x14ac:dyDescent="0.35">
      <c r="A77" s="413"/>
      <c r="B77" s="216"/>
      <c r="C77" s="37" t="s">
        <v>191</v>
      </c>
      <c r="D77" s="246"/>
      <c r="E77" s="34">
        <v>45658</v>
      </c>
      <c r="F77" s="34">
        <v>46022</v>
      </c>
      <c r="G77" s="35">
        <f t="shared" si="6"/>
        <v>3000</v>
      </c>
      <c r="H77" s="235"/>
      <c r="I77" s="236"/>
      <c r="J77" s="240"/>
      <c r="K77" s="35"/>
      <c r="L77" s="237"/>
      <c r="M77" s="35"/>
      <c r="N77" s="237"/>
      <c r="O77" s="35"/>
      <c r="P77" s="35"/>
      <c r="Q77" s="237"/>
      <c r="R77" s="237"/>
      <c r="S77" s="35"/>
      <c r="T77" s="35"/>
      <c r="U77" s="345">
        <v>3000</v>
      </c>
      <c r="V77" s="35"/>
      <c r="W77" s="245"/>
      <c r="X77" s="35"/>
    </row>
    <row r="78" spans="1:24" s="98" customFormat="1" ht="70.5" customHeight="1" x14ac:dyDescent="0.35">
      <c r="A78" s="258" t="s">
        <v>150</v>
      </c>
      <c r="B78" s="417" t="s">
        <v>205</v>
      </c>
      <c r="C78" s="119" t="s">
        <v>206</v>
      </c>
      <c r="D78" s="39" t="s">
        <v>207</v>
      </c>
      <c r="E78" s="259">
        <v>45748</v>
      </c>
      <c r="F78" s="259">
        <v>45838</v>
      </c>
      <c r="G78" s="35">
        <f t="shared" si="6"/>
        <v>2500</v>
      </c>
      <c r="H78" s="35"/>
      <c r="I78" s="102"/>
      <c r="J78" s="126"/>
      <c r="K78" s="126"/>
      <c r="L78" s="35"/>
      <c r="M78" s="126"/>
      <c r="N78" s="126"/>
      <c r="O78" s="126"/>
      <c r="P78" s="126"/>
      <c r="Q78" s="126"/>
      <c r="R78" s="126"/>
      <c r="S78" s="126"/>
      <c r="T78" s="126"/>
      <c r="U78" s="126"/>
      <c r="V78" s="35"/>
      <c r="W78" s="345">
        <v>500</v>
      </c>
      <c r="X78" s="345">
        <v>2000</v>
      </c>
    </row>
    <row r="79" spans="1:24" s="98" customFormat="1" ht="56.15" customHeight="1" x14ac:dyDescent="0.35">
      <c r="A79" s="260"/>
      <c r="B79" s="418"/>
      <c r="C79" s="119" t="s">
        <v>208</v>
      </c>
      <c r="D79" s="78" t="s">
        <v>209</v>
      </c>
      <c r="E79" s="34">
        <v>45658</v>
      </c>
      <c r="F79" s="34">
        <v>45838</v>
      </c>
      <c r="G79" s="35">
        <f t="shared" si="6"/>
        <v>4000</v>
      </c>
      <c r="H79" s="35"/>
      <c r="I79" s="102"/>
      <c r="J79" s="126"/>
      <c r="K79" s="345">
        <v>2000</v>
      </c>
      <c r="L79" s="35"/>
      <c r="M79" s="35"/>
      <c r="N79" s="126"/>
      <c r="O79" s="126"/>
      <c r="P79" s="126"/>
      <c r="Q79" s="126"/>
      <c r="R79" s="126"/>
      <c r="S79" s="126"/>
      <c r="T79" s="126"/>
      <c r="U79" s="126"/>
      <c r="V79" s="35"/>
      <c r="W79" s="35"/>
      <c r="X79" s="345">
        <v>2000</v>
      </c>
    </row>
    <row r="80" spans="1:24" s="98" customFormat="1" ht="36.65" customHeight="1" x14ac:dyDescent="0.35">
      <c r="A80" s="260"/>
      <c r="B80" s="417" t="s">
        <v>171</v>
      </c>
      <c r="C80" s="37" t="s">
        <v>210</v>
      </c>
      <c r="D80" s="39" t="s">
        <v>211</v>
      </c>
      <c r="E80" s="77">
        <v>45689</v>
      </c>
      <c r="F80" s="34">
        <v>45746</v>
      </c>
      <c r="G80" s="35">
        <f t="shared" si="6"/>
        <v>6500</v>
      </c>
      <c r="H80" s="35"/>
      <c r="I80" s="102"/>
      <c r="J80" s="126"/>
      <c r="K80" s="345">
        <v>4500</v>
      </c>
      <c r="L80" s="35"/>
      <c r="M80" s="345">
        <v>500</v>
      </c>
      <c r="N80" s="126"/>
      <c r="O80" s="126"/>
      <c r="P80" s="345">
        <v>500</v>
      </c>
      <c r="Q80" s="126"/>
      <c r="R80" s="126"/>
      <c r="S80" s="126"/>
      <c r="T80" s="35"/>
      <c r="U80" s="126"/>
      <c r="V80" s="35"/>
      <c r="W80" s="35"/>
      <c r="X80" s="345">
        <v>1000</v>
      </c>
    </row>
    <row r="81" spans="1:24" s="98" customFormat="1" ht="52" customHeight="1" x14ac:dyDescent="0.35">
      <c r="A81" s="260"/>
      <c r="B81" s="419"/>
      <c r="C81" s="37" t="s">
        <v>212</v>
      </c>
      <c r="D81" s="39" t="s">
        <v>213</v>
      </c>
      <c r="E81" s="77">
        <v>45748</v>
      </c>
      <c r="F81" s="34">
        <v>45838</v>
      </c>
      <c r="G81" s="35">
        <f t="shared" si="6"/>
        <v>5000</v>
      </c>
      <c r="H81" s="35"/>
      <c r="I81" s="102"/>
      <c r="J81" s="126"/>
      <c r="K81" s="345">
        <v>2000</v>
      </c>
      <c r="L81" s="35"/>
      <c r="M81" s="345">
        <v>1000</v>
      </c>
      <c r="N81" s="126"/>
      <c r="O81" s="126"/>
      <c r="P81" s="345">
        <v>500</v>
      </c>
      <c r="Q81" s="126"/>
      <c r="R81" s="126"/>
      <c r="S81" s="126"/>
      <c r="T81" s="35"/>
      <c r="U81" s="126"/>
      <c r="V81" s="35"/>
      <c r="W81" s="345">
        <v>500</v>
      </c>
      <c r="X81" s="345">
        <v>1000</v>
      </c>
    </row>
    <row r="82" spans="1:24" s="98" customFormat="1" ht="50.5" customHeight="1" x14ac:dyDescent="0.35">
      <c r="A82" s="260"/>
      <c r="B82" s="419"/>
      <c r="C82" s="317" t="s">
        <v>214</v>
      </c>
      <c r="D82" s="39" t="s">
        <v>215</v>
      </c>
      <c r="E82" s="136">
        <v>45658</v>
      </c>
      <c r="F82" s="137">
        <v>46022</v>
      </c>
      <c r="G82" s="35">
        <f t="shared" si="6"/>
        <v>32000</v>
      </c>
      <c r="H82" s="35"/>
      <c r="I82" s="102"/>
      <c r="J82" s="126"/>
      <c r="K82" s="345">
        <v>28000</v>
      </c>
      <c r="L82" s="35"/>
      <c r="M82" s="345">
        <v>500</v>
      </c>
      <c r="N82" s="126"/>
      <c r="O82" s="126"/>
      <c r="P82" s="345">
        <v>1000</v>
      </c>
      <c r="Q82" s="126"/>
      <c r="R82" s="126"/>
      <c r="S82" s="126"/>
      <c r="T82" s="345">
        <v>1000</v>
      </c>
      <c r="U82" s="126"/>
      <c r="V82" s="35"/>
      <c r="W82" s="345">
        <v>500</v>
      </c>
      <c r="X82" s="345">
        <v>1000</v>
      </c>
    </row>
    <row r="83" spans="1:24" s="98" customFormat="1" ht="32.5" customHeight="1" x14ac:dyDescent="0.35">
      <c r="A83" s="260"/>
      <c r="B83" s="418"/>
      <c r="C83" s="37" t="s">
        <v>216</v>
      </c>
      <c r="D83" s="39" t="s">
        <v>217</v>
      </c>
      <c r="E83" s="319">
        <v>46023</v>
      </c>
      <c r="F83" s="315">
        <v>46203</v>
      </c>
      <c r="G83" s="35">
        <f t="shared" si="6"/>
        <v>4000</v>
      </c>
      <c r="H83" s="35"/>
      <c r="I83" s="102"/>
      <c r="J83" s="126"/>
      <c r="K83" s="345">
        <v>3000</v>
      </c>
      <c r="L83" s="35"/>
      <c r="M83" s="345">
        <v>1000</v>
      </c>
      <c r="N83" s="126"/>
      <c r="O83" s="126"/>
      <c r="P83" s="35"/>
      <c r="Q83" s="126"/>
      <c r="R83" s="126"/>
      <c r="S83" s="126"/>
      <c r="T83" s="35"/>
      <c r="U83" s="126"/>
      <c r="V83" s="35"/>
      <c r="W83" s="35"/>
      <c r="X83" s="35"/>
    </row>
    <row r="84" spans="1:24" s="98" customFormat="1" ht="63.65" customHeight="1" x14ac:dyDescent="0.35">
      <c r="A84" s="260"/>
      <c r="B84" s="384" t="s">
        <v>70</v>
      </c>
      <c r="C84" s="263" t="s">
        <v>218</v>
      </c>
      <c r="D84" s="78" t="s">
        <v>219</v>
      </c>
      <c r="E84" s="136">
        <v>45658</v>
      </c>
      <c r="F84" s="259">
        <v>45747</v>
      </c>
      <c r="G84" s="35">
        <f t="shared" si="6"/>
        <v>5500</v>
      </c>
      <c r="H84" s="97"/>
      <c r="I84" s="102"/>
      <c r="J84" s="126"/>
      <c r="K84" s="345">
        <v>3500</v>
      </c>
      <c r="L84" s="35"/>
      <c r="M84" s="35"/>
      <c r="N84" s="126"/>
      <c r="O84" s="264"/>
      <c r="P84" s="345">
        <v>500</v>
      </c>
      <c r="Q84" s="126"/>
      <c r="R84" s="126"/>
      <c r="S84" s="126"/>
      <c r="T84" s="345">
        <v>500</v>
      </c>
      <c r="U84" s="126"/>
      <c r="V84" s="35"/>
      <c r="W84" s="35"/>
      <c r="X84" s="345">
        <v>1000</v>
      </c>
    </row>
    <row r="85" spans="1:24" s="98" customFormat="1" ht="28" customHeight="1" x14ac:dyDescent="0.35">
      <c r="A85" s="260"/>
      <c r="B85" s="421"/>
      <c r="C85" s="263" t="s">
        <v>220</v>
      </c>
      <c r="D85" s="78" t="s">
        <v>221</v>
      </c>
      <c r="E85" s="265">
        <v>45717</v>
      </c>
      <c r="F85" s="34">
        <v>45828</v>
      </c>
      <c r="G85" s="35">
        <f t="shared" si="6"/>
        <v>3500</v>
      </c>
      <c r="H85" s="97"/>
      <c r="I85" s="102"/>
      <c r="J85" s="126"/>
      <c r="K85" s="345">
        <v>3000</v>
      </c>
      <c r="L85" s="35"/>
      <c r="M85" s="35"/>
      <c r="N85" s="126"/>
      <c r="O85" s="126"/>
      <c r="P85" s="35"/>
      <c r="Q85" s="126"/>
      <c r="R85" s="126"/>
      <c r="S85" s="126"/>
      <c r="T85" s="35"/>
      <c r="U85" s="126"/>
      <c r="V85" s="35"/>
      <c r="W85" s="345">
        <v>500</v>
      </c>
      <c r="X85" s="35"/>
    </row>
    <row r="86" spans="1:24" s="98" customFormat="1" ht="42" customHeight="1" x14ac:dyDescent="0.35">
      <c r="A86" s="260"/>
      <c r="B86" s="385"/>
      <c r="C86" s="314" t="s">
        <v>295</v>
      </c>
      <c r="D86" s="78" t="s">
        <v>223</v>
      </c>
      <c r="E86" s="136">
        <v>45658</v>
      </c>
      <c r="F86" s="34">
        <v>46022</v>
      </c>
      <c r="G86" s="35">
        <f t="shared" si="6"/>
        <v>30000</v>
      </c>
      <c r="H86" s="35"/>
      <c r="I86" s="102"/>
      <c r="J86" s="35"/>
      <c r="K86" s="345">
        <v>25000</v>
      </c>
      <c r="L86" s="35"/>
      <c r="M86" s="345">
        <v>1000</v>
      </c>
      <c r="N86" s="35"/>
      <c r="O86" s="35"/>
      <c r="P86" s="345">
        <v>1000</v>
      </c>
      <c r="Q86" s="35"/>
      <c r="R86" s="35"/>
      <c r="S86" s="35"/>
      <c r="T86" s="345">
        <v>500</v>
      </c>
      <c r="U86" s="35"/>
      <c r="V86" s="35"/>
      <c r="W86" s="345">
        <v>500</v>
      </c>
      <c r="X86" s="345">
        <v>2000</v>
      </c>
    </row>
    <row r="87" spans="1:24" s="98" customFormat="1" ht="30" x14ac:dyDescent="0.35">
      <c r="A87" s="260"/>
      <c r="B87" s="438" t="s">
        <v>224</v>
      </c>
      <c r="C87" s="119" t="s">
        <v>225</v>
      </c>
      <c r="D87" s="79" t="s">
        <v>226</v>
      </c>
      <c r="E87" s="77">
        <v>45731</v>
      </c>
      <c r="F87" s="34">
        <v>46006</v>
      </c>
      <c r="G87" s="35">
        <f t="shared" si="6"/>
        <v>13500</v>
      </c>
      <c r="H87" s="35"/>
      <c r="I87" s="102"/>
      <c r="J87" s="35"/>
      <c r="K87" s="345">
        <v>4500</v>
      </c>
      <c r="L87" s="35"/>
      <c r="M87" s="345">
        <v>2000</v>
      </c>
      <c r="N87" s="35"/>
      <c r="O87" s="35"/>
      <c r="P87" s="345">
        <v>2000</v>
      </c>
      <c r="Q87" s="35"/>
      <c r="R87" s="35"/>
      <c r="S87" s="35"/>
      <c r="T87" s="35"/>
      <c r="U87" s="35"/>
      <c r="V87" s="345">
        <v>3000</v>
      </c>
      <c r="W87" s="35"/>
      <c r="X87" s="345">
        <v>2000</v>
      </c>
    </row>
    <row r="88" spans="1:24" s="98" customFormat="1" ht="41.5" customHeight="1" x14ac:dyDescent="0.35">
      <c r="A88" s="260"/>
      <c r="B88" s="439"/>
      <c r="C88" s="207" t="s">
        <v>227</v>
      </c>
      <c r="D88" s="33" t="s">
        <v>228</v>
      </c>
      <c r="E88" s="77">
        <v>45731</v>
      </c>
      <c r="F88" s="34">
        <v>46006</v>
      </c>
      <c r="G88" s="349">
        <f t="shared" si="6"/>
        <v>0</v>
      </c>
      <c r="H88" s="35"/>
      <c r="I88" s="102"/>
      <c r="J88" s="35"/>
      <c r="K88" s="35"/>
      <c r="L88" s="35"/>
      <c r="M88" s="35"/>
      <c r="N88" s="35"/>
      <c r="O88" s="35"/>
      <c r="P88" s="35"/>
      <c r="Q88" s="35"/>
      <c r="R88" s="35"/>
      <c r="S88" s="35"/>
      <c r="T88" s="35"/>
      <c r="U88" s="35"/>
      <c r="V88" s="35"/>
      <c r="W88" s="35"/>
      <c r="X88" s="35"/>
    </row>
    <row r="89" spans="1:24" s="98" customFormat="1" ht="34.5" customHeight="1" x14ac:dyDescent="0.35">
      <c r="A89" s="260"/>
      <c r="B89" s="439"/>
      <c r="C89" s="119" t="s">
        <v>229</v>
      </c>
      <c r="D89" s="79" t="s">
        <v>230</v>
      </c>
      <c r="E89" s="77">
        <v>45809</v>
      </c>
      <c r="F89" s="34">
        <v>46022</v>
      </c>
      <c r="G89" s="35">
        <f t="shared" si="6"/>
        <v>5500</v>
      </c>
      <c r="H89" s="35"/>
      <c r="I89" s="102"/>
      <c r="J89" s="35"/>
      <c r="K89" s="35"/>
      <c r="L89" s="35"/>
      <c r="M89" s="345">
        <v>2000</v>
      </c>
      <c r="N89" s="35"/>
      <c r="O89" s="35"/>
      <c r="P89" s="345">
        <v>1500</v>
      </c>
      <c r="Q89" s="35"/>
      <c r="R89" s="35"/>
      <c r="S89" s="35"/>
      <c r="T89" s="345">
        <v>2000</v>
      </c>
      <c r="U89" s="35"/>
      <c r="V89" s="35"/>
      <c r="W89" s="35"/>
      <c r="X89" s="35"/>
    </row>
    <row r="90" spans="1:24" s="98" customFormat="1" ht="30" x14ac:dyDescent="0.35">
      <c r="A90" s="260"/>
      <c r="B90" s="439"/>
      <c r="C90" s="37" t="s">
        <v>231</v>
      </c>
      <c r="D90" s="33" t="s">
        <v>230</v>
      </c>
      <c r="E90" s="136">
        <v>45658</v>
      </c>
      <c r="F90" s="137">
        <v>45961</v>
      </c>
      <c r="G90" s="35">
        <f t="shared" si="6"/>
        <v>5500</v>
      </c>
      <c r="H90" s="35"/>
      <c r="I90" s="102"/>
      <c r="J90" s="35"/>
      <c r="K90" s="35"/>
      <c r="L90" s="35"/>
      <c r="M90" s="345">
        <v>3500</v>
      </c>
      <c r="N90" s="35"/>
      <c r="O90" s="35"/>
      <c r="P90" s="345">
        <v>2000</v>
      </c>
      <c r="Q90" s="35"/>
      <c r="R90" s="35"/>
      <c r="S90" s="35"/>
      <c r="T90" s="35"/>
      <c r="U90" s="35"/>
      <c r="V90" s="35"/>
      <c r="W90" s="35"/>
      <c r="X90" s="35"/>
    </row>
    <row r="91" spans="1:24" s="98" customFormat="1" ht="46.5" customHeight="1" x14ac:dyDescent="0.35">
      <c r="A91" s="260"/>
      <c r="B91" s="439"/>
      <c r="C91" s="37" t="s">
        <v>232</v>
      </c>
      <c r="D91" s="33" t="s">
        <v>230</v>
      </c>
      <c r="E91" s="77">
        <v>45658</v>
      </c>
      <c r="F91" s="34">
        <v>45777</v>
      </c>
      <c r="G91" s="35">
        <f t="shared" ref="G91:G111" si="7">SUM(J91:X91)</f>
        <v>6000</v>
      </c>
      <c r="H91" s="35"/>
      <c r="I91" s="102"/>
      <c r="J91" s="35"/>
      <c r="K91" s="35"/>
      <c r="L91" s="35"/>
      <c r="M91" s="345">
        <v>3000</v>
      </c>
      <c r="N91" s="35"/>
      <c r="O91" s="35"/>
      <c r="P91" s="345">
        <v>2500</v>
      </c>
      <c r="Q91" s="35"/>
      <c r="R91" s="35"/>
      <c r="S91" s="35"/>
      <c r="T91" s="345">
        <v>500</v>
      </c>
      <c r="U91" s="35"/>
      <c r="V91" s="35"/>
      <c r="W91" s="35"/>
      <c r="X91" s="35"/>
    </row>
    <row r="92" spans="1:24" s="98" customFormat="1" ht="30" x14ac:dyDescent="0.35">
      <c r="A92" s="260"/>
      <c r="B92" s="439"/>
      <c r="C92" s="37" t="s">
        <v>233</v>
      </c>
      <c r="D92" s="33" t="s">
        <v>230</v>
      </c>
      <c r="E92" s="136">
        <v>45658</v>
      </c>
      <c r="F92" s="137">
        <v>46022</v>
      </c>
      <c r="G92" s="349">
        <f t="shared" si="7"/>
        <v>0</v>
      </c>
      <c r="H92" s="35"/>
      <c r="I92" s="102"/>
      <c r="J92" s="35"/>
      <c r="K92" s="35"/>
      <c r="L92" s="35"/>
      <c r="M92" s="35"/>
      <c r="N92" s="35"/>
      <c r="O92" s="35"/>
      <c r="P92" s="35"/>
      <c r="Q92" s="35"/>
      <c r="R92" s="35"/>
      <c r="S92" s="35"/>
      <c r="T92" s="35"/>
      <c r="U92" s="35"/>
      <c r="V92" s="35"/>
      <c r="W92" s="35"/>
      <c r="X92" s="35"/>
    </row>
    <row r="93" spans="1:24" s="98" customFormat="1" ht="30" x14ac:dyDescent="0.35">
      <c r="A93" s="260"/>
      <c r="B93" s="439"/>
      <c r="C93" s="37" t="s">
        <v>234</v>
      </c>
      <c r="D93" s="33" t="s">
        <v>230</v>
      </c>
      <c r="E93" s="136">
        <v>45809</v>
      </c>
      <c r="F93" s="137">
        <v>46022</v>
      </c>
      <c r="G93" s="35">
        <f t="shared" si="7"/>
        <v>5500</v>
      </c>
      <c r="H93" s="35"/>
      <c r="I93" s="102"/>
      <c r="J93" s="35"/>
      <c r="K93" s="35"/>
      <c r="L93" s="35"/>
      <c r="M93" s="345">
        <v>2000</v>
      </c>
      <c r="N93" s="35"/>
      <c r="O93" s="35"/>
      <c r="P93" s="345">
        <v>2500</v>
      </c>
      <c r="Q93" s="35"/>
      <c r="R93" s="35"/>
      <c r="S93" s="35"/>
      <c r="T93" s="345">
        <v>1000</v>
      </c>
      <c r="U93" s="35"/>
      <c r="V93" s="35"/>
      <c r="W93" s="35"/>
      <c r="X93" s="35"/>
    </row>
    <row r="94" spans="1:24" s="98" customFormat="1" ht="31.5" customHeight="1" x14ac:dyDescent="0.35">
      <c r="A94" s="260"/>
      <c r="B94" s="439"/>
      <c r="C94" s="119" t="s">
        <v>235</v>
      </c>
      <c r="D94" s="33" t="s">
        <v>236</v>
      </c>
      <c r="E94" s="77">
        <v>45748</v>
      </c>
      <c r="F94" s="34">
        <v>46022</v>
      </c>
      <c r="G94" s="35">
        <f t="shared" si="7"/>
        <v>8000</v>
      </c>
      <c r="H94" s="35"/>
      <c r="I94" s="102"/>
      <c r="J94" s="35"/>
      <c r="K94" s="345">
        <v>5000</v>
      </c>
      <c r="L94" s="35"/>
      <c r="M94" s="35"/>
      <c r="N94" s="35"/>
      <c r="O94" s="35"/>
      <c r="P94" s="345">
        <v>500</v>
      </c>
      <c r="Q94" s="35"/>
      <c r="R94" s="35"/>
      <c r="S94" s="35"/>
      <c r="T94" s="35"/>
      <c r="U94" s="35"/>
      <c r="V94" s="35"/>
      <c r="W94" s="345">
        <v>500</v>
      </c>
      <c r="X94" s="345">
        <v>2000</v>
      </c>
    </row>
    <row r="95" spans="1:24" s="98" customFormat="1" ht="60" customHeight="1" x14ac:dyDescent="0.35">
      <c r="A95" s="260"/>
      <c r="B95" s="420" t="s">
        <v>79</v>
      </c>
      <c r="C95" s="119" t="s">
        <v>237</v>
      </c>
      <c r="D95" s="39" t="s">
        <v>238</v>
      </c>
      <c r="E95" s="136">
        <v>45658</v>
      </c>
      <c r="F95" s="137">
        <v>45838</v>
      </c>
      <c r="G95" s="35">
        <f t="shared" si="7"/>
        <v>8000</v>
      </c>
      <c r="H95" s="35"/>
      <c r="I95" s="102"/>
      <c r="J95" s="35"/>
      <c r="K95" s="345">
        <v>7000</v>
      </c>
      <c r="L95" s="35"/>
      <c r="M95" s="35"/>
      <c r="N95" s="35"/>
      <c r="O95" s="35"/>
      <c r="P95" s="35"/>
      <c r="Q95" s="35"/>
      <c r="R95" s="35"/>
      <c r="S95" s="35"/>
      <c r="T95" s="35"/>
      <c r="U95" s="266"/>
      <c r="V95" s="266"/>
      <c r="W95" s="266"/>
      <c r="X95" s="345">
        <v>1000</v>
      </c>
    </row>
    <row r="96" spans="1:24" s="98" customFormat="1" ht="70" x14ac:dyDescent="0.35">
      <c r="A96" s="260"/>
      <c r="B96" s="424"/>
      <c r="C96" s="318" t="s">
        <v>296</v>
      </c>
      <c r="D96" s="39" t="s">
        <v>240</v>
      </c>
      <c r="E96" s="136">
        <v>45658</v>
      </c>
      <c r="F96" s="137">
        <v>46022</v>
      </c>
      <c r="G96" s="35">
        <f t="shared" si="7"/>
        <v>30000</v>
      </c>
      <c r="H96" s="35"/>
      <c r="I96" s="102"/>
      <c r="J96" s="268"/>
      <c r="K96" s="345">
        <v>20000</v>
      </c>
      <c r="L96" s="266"/>
      <c r="M96" s="345">
        <v>3000</v>
      </c>
      <c r="N96" s="266"/>
      <c r="O96" s="35"/>
      <c r="P96" s="345">
        <v>2500</v>
      </c>
      <c r="Q96" s="35"/>
      <c r="R96" s="35"/>
      <c r="S96" s="35"/>
      <c r="T96" s="345">
        <v>2000</v>
      </c>
      <c r="U96" s="266"/>
      <c r="V96" s="266"/>
      <c r="W96" s="345">
        <v>500</v>
      </c>
      <c r="X96" s="345">
        <v>2000</v>
      </c>
    </row>
    <row r="97" spans="1:26" s="98" customFormat="1" ht="60" x14ac:dyDescent="0.35">
      <c r="A97" s="260"/>
      <c r="B97" s="424"/>
      <c r="C97" s="318" t="s">
        <v>297</v>
      </c>
      <c r="D97" s="39" t="s">
        <v>242</v>
      </c>
      <c r="E97" s="136">
        <v>45658</v>
      </c>
      <c r="F97" s="137">
        <v>45838</v>
      </c>
      <c r="G97" s="35">
        <f t="shared" si="7"/>
        <v>5000</v>
      </c>
      <c r="H97" s="35"/>
      <c r="I97" s="102"/>
      <c r="J97" s="268"/>
      <c r="K97" s="345">
        <v>3500</v>
      </c>
      <c r="L97" s="266"/>
      <c r="M97" s="266"/>
      <c r="N97" s="266"/>
      <c r="O97" s="266"/>
      <c r="P97" s="266"/>
      <c r="Q97" s="266"/>
      <c r="R97" s="266"/>
      <c r="S97" s="266"/>
      <c r="T97" s="266"/>
      <c r="U97" s="266"/>
      <c r="V97" s="266"/>
      <c r="W97" s="266"/>
      <c r="X97" s="345">
        <v>1500</v>
      </c>
    </row>
    <row r="98" spans="1:26" s="98" customFormat="1" ht="90" x14ac:dyDescent="0.35">
      <c r="A98" s="270"/>
      <c r="B98" s="32" t="s">
        <v>243</v>
      </c>
      <c r="C98" s="119" t="s">
        <v>244</v>
      </c>
      <c r="D98" s="39" t="s">
        <v>245</v>
      </c>
      <c r="E98" s="77">
        <v>45748</v>
      </c>
      <c r="F98" s="34">
        <v>46022</v>
      </c>
      <c r="G98" s="35">
        <f t="shared" si="7"/>
        <v>11500</v>
      </c>
      <c r="H98" s="35"/>
      <c r="I98" s="102"/>
      <c r="J98" s="268"/>
      <c r="K98" s="345">
        <v>7000</v>
      </c>
      <c r="L98" s="266"/>
      <c r="M98" s="345">
        <v>1000</v>
      </c>
      <c r="N98" s="266"/>
      <c r="O98" s="266"/>
      <c r="P98" s="345">
        <v>500</v>
      </c>
      <c r="Q98" s="266"/>
      <c r="R98" s="266"/>
      <c r="S98" s="266"/>
      <c r="T98" s="266"/>
      <c r="U98" s="266"/>
      <c r="V98" s="266"/>
      <c r="W98" s="345">
        <v>1000</v>
      </c>
      <c r="X98" s="345">
        <v>2000</v>
      </c>
    </row>
    <row r="99" spans="1:26" s="98" customFormat="1" ht="31.5" customHeight="1" x14ac:dyDescent="0.35">
      <c r="A99" s="272"/>
      <c r="B99" s="273" t="s">
        <v>52</v>
      </c>
      <c r="C99" s="334" t="s">
        <v>191</v>
      </c>
      <c r="D99" s="246"/>
      <c r="E99" s="34"/>
      <c r="F99" s="34"/>
      <c r="G99" s="239">
        <f t="shared" si="7"/>
        <v>3000</v>
      </c>
      <c r="H99" s="35"/>
      <c r="I99" s="102"/>
      <c r="J99" s="251"/>
      <c r="K99" s="256"/>
      <c r="L99" s="256"/>
      <c r="M99" s="256"/>
      <c r="N99" s="256"/>
      <c r="O99" s="256"/>
      <c r="P99" s="256"/>
      <c r="Q99" s="256"/>
      <c r="R99" s="256"/>
      <c r="S99" s="256"/>
      <c r="T99" s="256"/>
      <c r="U99" s="345">
        <v>3000</v>
      </c>
      <c r="V99" s="256"/>
      <c r="W99" s="256"/>
      <c r="X99" s="256"/>
    </row>
    <row r="100" spans="1:26" s="98" customFormat="1" ht="50" x14ac:dyDescent="0.35">
      <c r="A100" s="389" t="s">
        <v>203</v>
      </c>
      <c r="B100" s="436" t="s">
        <v>171</v>
      </c>
      <c r="C100" s="275" t="s">
        <v>246</v>
      </c>
      <c r="D100" s="276" t="s">
        <v>247</v>
      </c>
      <c r="E100" s="277">
        <v>45839</v>
      </c>
      <c r="F100" s="278">
        <v>46010</v>
      </c>
      <c r="G100" s="349">
        <f t="shared" si="7"/>
        <v>0</v>
      </c>
      <c r="H100" s="131">
        <v>5000</v>
      </c>
      <c r="I100" s="102"/>
      <c r="J100" s="251">
        <v>0</v>
      </c>
      <c r="K100" s="251">
        <v>0</v>
      </c>
      <c r="L100" s="251">
        <v>0</v>
      </c>
      <c r="M100" s="251">
        <v>0</v>
      </c>
      <c r="N100" s="251">
        <v>0</v>
      </c>
      <c r="O100" s="251">
        <v>0</v>
      </c>
      <c r="P100" s="251">
        <v>0</v>
      </c>
      <c r="Q100" s="251">
        <v>0</v>
      </c>
      <c r="R100" s="251">
        <v>0</v>
      </c>
      <c r="S100" s="251">
        <v>0</v>
      </c>
      <c r="T100" s="251">
        <v>0</v>
      </c>
      <c r="U100" s="251">
        <v>0</v>
      </c>
      <c r="V100" s="251">
        <v>0</v>
      </c>
      <c r="W100" s="251">
        <v>0</v>
      </c>
      <c r="X100" s="251">
        <v>0</v>
      </c>
    </row>
    <row r="101" spans="1:26" s="98" customFormat="1" ht="40" x14ac:dyDescent="0.35">
      <c r="A101" s="389"/>
      <c r="B101" s="424"/>
      <c r="C101" s="279" t="s">
        <v>248</v>
      </c>
      <c r="D101" s="280" t="s">
        <v>249</v>
      </c>
      <c r="E101" s="281">
        <v>45658</v>
      </c>
      <c r="F101" s="282">
        <v>45809</v>
      </c>
      <c r="G101" s="35">
        <f t="shared" si="7"/>
        <v>16413.444444444445</v>
      </c>
      <c r="H101" s="35"/>
      <c r="I101" s="102"/>
      <c r="J101" s="251">
        <v>0</v>
      </c>
      <c r="K101" s="345">
        <v>14444.444444444445</v>
      </c>
      <c r="L101" s="251">
        <v>0</v>
      </c>
      <c r="M101" s="345">
        <v>1969</v>
      </c>
      <c r="N101" s="251">
        <v>0</v>
      </c>
      <c r="O101" s="251">
        <v>0</v>
      </c>
      <c r="P101" s="251">
        <v>0</v>
      </c>
      <c r="Q101" s="251">
        <v>0</v>
      </c>
      <c r="R101" s="251">
        <v>0</v>
      </c>
      <c r="S101" s="251">
        <v>0</v>
      </c>
      <c r="T101" s="251">
        <v>0</v>
      </c>
      <c r="U101" s="251">
        <v>0</v>
      </c>
      <c r="V101" s="251">
        <v>0</v>
      </c>
      <c r="W101" s="251">
        <v>0</v>
      </c>
      <c r="X101" s="251">
        <v>0</v>
      </c>
    </row>
    <row r="102" spans="1:26" s="98" customFormat="1" ht="94.5" x14ac:dyDescent="0.35">
      <c r="A102" s="389"/>
      <c r="B102" s="437"/>
      <c r="C102" s="335" t="s">
        <v>298</v>
      </c>
      <c r="D102" s="280" t="s">
        <v>251</v>
      </c>
      <c r="E102" s="281">
        <v>45667</v>
      </c>
      <c r="F102" s="281">
        <v>45929</v>
      </c>
      <c r="G102" s="239">
        <f t="shared" si="7"/>
        <v>19072.222222222223</v>
      </c>
      <c r="H102" s="35"/>
      <c r="I102" s="102"/>
      <c r="J102" s="251">
        <v>0</v>
      </c>
      <c r="K102" s="251">
        <v>0</v>
      </c>
      <c r="L102" s="251">
        <v>0</v>
      </c>
      <c r="M102" s="345">
        <v>7961.1111111111113</v>
      </c>
      <c r="N102" s="251">
        <v>0</v>
      </c>
      <c r="O102" s="251">
        <v>0</v>
      </c>
      <c r="P102" s="251">
        <v>0</v>
      </c>
      <c r="Q102" s="251">
        <v>0</v>
      </c>
      <c r="R102" s="251">
        <v>0</v>
      </c>
      <c r="S102" s="251">
        <v>0</v>
      </c>
      <c r="T102" s="251">
        <v>0</v>
      </c>
      <c r="U102" s="251">
        <v>0</v>
      </c>
      <c r="V102" s="251">
        <v>0</v>
      </c>
      <c r="W102" s="341">
        <v>2777.7777777777778</v>
      </c>
      <c r="X102" s="341">
        <v>8333.3333333333339</v>
      </c>
    </row>
    <row r="103" spans="1:26" s="98" customFormat="1" ht="40.5" x14ac:dyDescent="0.35">
      <c r="A103" s="389"/>
      <c r="B103" s="384" t="s">
        <v>265</v>
      </c>
      <c r="C103" s="279" t="s">
        <v>252</v>
      </c>
      <c r="D103" s="284" t="s">
        <v>253</v>
      </c>
      <c r="E103" s="336">
        <v>45748</v>
      </c>
      <c r="F103" s="336">
        <v>46010</v>
      </c>
      <c r="G103" s="35">
        <f t="shared" si="7"/>
        <v>5555.5555555555557</v>
      </c>
      <c r="H103" s="35"/>
      <c r="I103" s="102"/>
      <c r="J103" s="251">
        <v>0</v>
      </c>
      <c r="K103" s="345">
        <v>5555.5555555555557</v>
      </c>
      <c r="L103" s="251">
        <v>0</v>
      </c>
      <c r="M103" s="251">
        <v>0</v>
      </c>
      <c r="N103" s="251">
        <v>0</v>
      </c>
      <c r="O103" s="251">
        <v>0</v>
      </c>
      <c r="P103" s="251">
        <v>0</v>
      </c>
      <c r="Q103" s="251">
        <v>0</v>
      </c>
      <c r="R103" s="251">
        <v>0</v>
      </c>
      <c r="S103" s="251">
        <v>0</v>
      </c>
      <c r="T103" s="251">
        <v>0</v>
      </c>
      <c r="U103" s="251">
        <v>0</v>
      </c>
      <c r="V103" s="251">
        <v>0</v>
      </c>
      <c r="W103" s="251">
        <v>0</v>
      </c>
      <c r="X103" s="251">
        <v>0</v>
      </c>
    </row>
    <row r="104" spans="1:26" s="98" customFormat="1" ht="83" x14ac:dyDescent="0.35">
      <c r="A104" s="389"/>
      <c r="B104" s="421"/>
      <c r="C104" s="252" t="s">
        <v>254</v>
      </c>
      <c r="D104" s="285" t="s">
        <v>179</v>
      </c>
      <c r="E104" s="336">
        <v>45748</v>
      </c>
      <c r="F104" s="336">
        <v>46082</v>
      </c>
      <c r="G104" s="35">
        <f t="shared" si="7"/>
        <v>27777.777777777777</v>
      </c>
      <c r="H104" s="35"/>
      <c r="I104" s="102"/>
      <c r="J104" s="251">
        <v>0</v>
      </c>
      <c r="K104" s="345">
        <v>16666.666666666668</v>
      </c>
      <c r="L104" s="251">
        <v>0</v>
      </c>
      <c r="M104" s="345">
        <v>5555.5555555555557</v>
      </c>
      <c r="N104" s="251">
        <v>0</v>
      </c>
      <c r="O104" s="251">
        <v>0</v>
      </c>
      <c r="P104" s="251">
        <v>0</v>
      </c>
      <c r="Q104" s="251">
        <v>0</v>
      </c>
      <c r="R104" s="251">
        <v>0</v>
      </c>
      <c r="S104" s="251">
        <v>0</v>
      </c>
      <c r="T104" s="251">
        <v>0</v>
      </c>
      <c r="U104" s="251">
        <v>0</v>
      </c>
      <c r="V104" s="251">
        <v>0</v>
      </c>
      <c r="W104" s="251">
        <v>0</v>
      </c>
      <c r="X104" s="341">
        <v>5555.5555555555557</v>
      </c>
    </row>
    <row r="105" spans="1:26" s="98" customFormat="1" ht="80" x14ac:dyDescent="0.35">
      <c r="A105" s="389"/>
      <c r="B105" s="421"/>
      <c r="C105" s="337" t="s">
        <v>299</v>
      </c>
      <c r="D105" s="285" t="s">
        <v>181</v>
      </c>
      <c r="E105" s="281">
        <v>45659</v>
      </c>
      <c r="F105" s="281">
        <v>46111</v>
      </c>
      <c r="G105" s="35">
        <f t="shared" si="7"/>
        <v>1944.4444444444443</v>
      </c>
      <c r="H105" s="35"/>
      <c r="I105" s="102"/>
      <c r="J105" s="251">
        <v>0</v>
      </c>
      <c r="K105" s="251">
        <v>0</v>
      </c>
      <c r="L105" s="251">
        <v>0</v>
      </c>
      <c r="M105" s="345">
        <v>1388.8888888888889</v>
      </c>
      <c r="N105" s="251">
        <v>0</v>
      </c>
      <c r="O105" s="251">
        <v>0</v>
      </c>
      <c r="P105" s="251">
        <v>0</v>
      </c>
      <c r="Q105" s="251">
        <v>0</v>
      </c>
      <c r="R105" s="251">
        <v>0</v>
      </c>
      <c r="S105" s="251">
        <v>0</v>
      </c>
      <c r="T105" s="251">
        <v>0</v>
      </c>
      <c r="U105" s="251">
        <v>0</v>
      </c>
      <c r="V105" s="251">
        <v>0</v>
      </c>
      <c r="W105" s="251">
        <v>0</v>
      </c>
      <c r="X105" s="341">
        <v>555.55555555555554</v>
      </c>
    </row>
    <row r="106" spans="1:26" s="98" customFormat="1" ht="30" customHeight="1" x14ac:dyDescent="0.35">
      <c r="A106" s="389"/>
      <c r="B106" s="385"/>
      <c r="C106" s="252" t="s">
        <v>256</v>
      </c>
      <c r="D106" s="287"/>
      <c r="E106" s="281">
        <v>45658</v>
      </c>
      <c r="F106" s="281">
        <v>46326</v>
      </c>
      <c r="G106" s="35">
        <f t="shared" si="7"/>
        <v>57102.222222222219</v>
      </c>
      <c r="H106" s="35"/>
      <c r="I106" s="102"/>
      <c r="J106" s="251">
        <v>0</v>
      </c>
      <c r="K106" s="345">
        <v>57102.222222222219</v>
      </c>
      <c r="L106" s="251">
        <v>0</v>
      </c>
      <c r="M106" s="251">
        <v>0</v>
      </c>
      <c r="N106" s="251">
        <v>0</v>
      </c>
      <c r="O106" s="251">
        <v>0</v>
      </c>
      <c r="P106" s="251">
        <v>0</v>
      </c>
      <c r="Q106" s="251">
        <v>0</v>
      </c>
      <c r="R106" s="251">
        <v>0</v>
      </c>
      <c r="S106" s="251">
        <v>0</v>
      </c>
      <c r="T106" s="251">
        <v>0</v>
      </c>
      <c r="U106" s="251">
        <v>0</v>
      </c>
      <c r="V106" s="251">
        <v>0</v>
      </c>
      <c r="W106" s="251">
        <v>0</v>
      </c>
      <c r="X106" s="251">
        <v>0</v>
      </c>
    </row>
    <row r="107" spans="1:26" s="98" customFormat="1" ht="51" customHeight="1" x14ac:dyDescent="0.35">
      <c r="A107" s="389"/>
      <c r="B107" s="384" t="s">
        <v>266</v>
      </c>
      <c r="C107" s="283" t="s">
        <v>257</v>
      </c>
      <c r="D107" s="288"/>
      <c r="E107" s="281">
        <v>45658</v>
      </c>
      <c r="F107" s="281">
        <v>46326</v>
      </c>
      <c r="G107" s="35">
        <f t="shared" si="7"/>
        <v>42074</v>
      </c>
      <c r="H107" s="35"/>
      <c r="I107" s="102"/>
      <c r="J107" s="251">
        <v>0</v>
      </c>
      <c r="K107" s="345">
        <v>42074</v>
      </c>
      <c r="L107" s="251">
        <v>0</v>
      </c>
      <c r="M107" s="251">
        <v>0</v>
      </c>
      <c r="N107" s="251">
        <v>0</v>
      </c>
      <c r="O107" s="251">
        <v>0</v>
      </c>
      <c r="P107" s="251">
        <v>0</v>
      </c>
      <c r="Q107" s="251">
        <v>0</v>
      </c>
      <c r="R107" s="251">
        <v>0</v>
      </c>
      <c r="S107" s="251">
        <v>0</v>
      </c>
      <c r="T107" s="251">
        <v>0</v>
      </c>
      <c r="U107" s="251">
        <v>0</v>
      </c>
      <c r="V107" s="251">
        <v>0</v>
      </c>
      <c r="W107" s="251">
        <v>0</v>
      </c>
      <c r="X107" s="251">
        <v>0</v>
      </c>
    </row>
    <row r="108" spans="1:26" s="98" customFormat="1" ht="61.5" x14ac:dyDescent="0.35">
      <c r="A108" s="389"/>
      <c r="B108" s="421"/>
      <c r="C108" s="283" t="s">
        <v>258</v>
      </c>
      <c r="D108" s="289" t="s">
        <v>259</v>
      </c>
      <c r="E108" s="281">
        <v>45663</v>
      </c>
      <c r="F108" s="281">
        <v>46326</v>
      </c>
      <c r="G108" s="35">
        <f t="shared" si="7"/>
        <v>8333.3333333333339</v>
      </c>
      <c r="H108" s="35"/>
      <c r="I108" s="102"/>
      <c r="J108" s="251">
        <v>0</v>
      </c>
      <c r="K108" s="251">
        <v>0</v>
      </c>
      <c r="L108" s="251">
        <v>0</v>
      </c>
      <c r="M108" s="345">
        <v>4166.666666666667</v>
      </c>
      <c r="N108" s="251">
        <v>0</v>
      </c>
      <c r="O108" s="251">
        <v>0</v>
      </c>
      <c r="P108" s="251">
        <v>0</v>
      </c>
      <c r="Q108" s="251">
        <v>0</v>
      </c>
      <c r="R108" s="251">
        <v>0</v>
      </c>
      <c r="S108" s="251">
        <v>0</v>
      </c>
      <c r="T108" s="251">
        <v>0</v>
      </c>
      <c r="U108" s="251">
        <v>0</v>
      </c>
      <c r="V108" s="251">
        <v>0</v>
      </c>
      <c r="W108" s="251">
        <v>0</v>
      </c>
      <c r="X108" s="341">
        <v>4166.666666666667</v>
      </c>
    </row>
    <row r="109" spans="1:26" s="98" customFormat="1" ht="40" x14ac:dyDescent="0.35">
      <c r="A109" s="389"/>
      <c r="B109" s="385"/>
      <c r="C109" s="252" t="s">
        <v>260</v>
      </c>
      <c r="D109" s="289" t="s">
        <v>261</v>
      </c>
      <c r="E109" s="336">
        <v>45691</v>
      </c>
      <c r="F109" s="281">
        <v>45777</v>
      </c>
      <c r="G109" s="35">
        <f t="shared" si="7"/>
        <v>39744.444444444445</v>
      </c>
      <c r="H109" s="35"/>
      <c r="I109" s="102"/>
      <c r="J109" s="251">
        <v>0</v>
      </c>
      <c r="K109" s="251">
        <v>0</v>
      </c>
      <c r="L109" s="251">
        <v>0</v>
      </c>
      <c r="M109" s="251">
        <v>0</v>
      </c>
      <c r="N109" s="251">
        <v>0</v>
      </c>
      <c r="O109" s="342">
        <v>39744.444444444445</v>
      </c>
      <c r="P109" s="251">
        <v>0</v>
      </c>
      <c r="Q109" s="251">
        <v>0</v>
      </c>
      <c r="R109" s="251">
        <v>0</v>
      </c>
      <c r="S109" s="251">
        <v>0</v>
      </c>
      <c r="T109" s="251">
        <v>0</v>
      </c>
      <c r="U109" s="251">
        <v>0</v>
      </c>
      <c r="V109" s="251">
        <v>0</v>
      </c>
      <c r="W109" s="251">
        <v>0</v>
      </c>
      <c r="X109" s="251">
        <v>0</v>
      </c>
    </row>
    <row r="110" spans="1:26" s="98" customFormat="1" ht="52" customHeight="1" x14ac:dyDescent="0.35">
      <c r="A110" s="389"/>
      <c r="B110" s="290" t="s">
        <v>243</v>
      </c>
      <c r="C110" s="283" t="s">
        <v>262</v>
      </c>
      <c r="D110" s="280" t="s">
        <v>263</v>
      </c>
      <c r="E110" s="281">
        <v>45663</v>
      </c>
      <c r="F110" s="281">
        <v>46326</v>
      </c>
      <c r="G110" s="35">
        <f t="shared" si="7"/>
        <v>8333.3333333333339</v>
      </c>
      <c r="H110" s="35"/>
      <c r="I110" s="102"/>
      <c r="J110" s="251">
        <v>0</v>
      </c>
      <c r="K110" s="251">
        <v>0</v>
      </c>
      <c r="L110" s="251">
        <v>0</v>
      </c>
      <c r="M110" s="345">
        <v>2777.7777777777778</v>
      </c>
      <c r="N110" s="251">
        <v>0</v>
      </c>
      <c r="O110" s="251">
        <v>0</v>
      </c>
      <c r="P110" s="251">
        <v>0</v>
      </c>
      <c r="Q110" s="251">
        <v>0</v>
      </c>
      <c r="R110" s="251">
        <v>0</v>
      </c>
      <c r="S110" s="251">
        <v>0</v>
      </c>
      <c r="T110" s="251">
        <v>0</v>
      </c>
      <c r="U110" s="251">
        <v>0</v>
      </c>
      <c r="V110" s="251">
        <v>0</v>
      </c>
      <c r="W110" s="251">
        <v>0</v>
      </c>
      <c r="X110" s="341">
        <v>5555.5555555555557</v>
      </c>
    </row>
    <row r="111" spans="1:26" s="98" customFormat="1" ht="32.5" customHeight="1" x14ac:dyDescent="0.35">
      <c r="A111" s="389"/>
      <c r="B111" s="291" t="s">
        <v>52</v>
      </c>
      <c r="C111" s="252" t="s">
        <v>264</v>
      </c>
      <c r="D111" s="287"/>
      <c r="E111" s="281">
        <v>45658</v>
      </c>
      <c r="F111" s="281">
        <v>46022</v>
      </c>
      <c r="G111" s="35">
        <f t="shared" si="7"/>
        <v>13505.5555555556</v>
      </c>
      <c r="H111" s="35"/>
      <c r="I111" s="219"/>
      <c r="J111" s="251">
        <v>0</v>
      </c>
      <c r="K111" s="251">
        <v>0</v>
      </c>
      <c r="L111" s="251">
        <v>0</v>
      </c>
      <c r="M111" s="251">
        <v>0</v>
      </c>
      <c r="N111" s="251">
        <v>0</v>
      </c>
      <c r="O111" s="251">
        <v>0</v>
      </c>
      <c r="P111" s="251">
        <v>0</v>
      </c>
      <c r="Q111" s="251">
        <v>0</v>
      </c>
      <c r="R111" s="251">
        <v>0</v>
      </c>
      <c r="S111" s="251">
        <v>0</v>
      </c>
      <c r="T111" s="251">
        <v>0</v>
      </c>
      <c r="U111" s="251">
        <v>0</v>
      </c>
      <c r="V111" s="342">
        <v>13505.5555555556</v>
      </c>
      <c r="W111" s="251">
        <v>0</v>
      </c>
      <c r="X111" s="251">
        <v>0</v>
      </c>
    </row>
    <row r="112" spans="1:26" ht="12.5" x14ac:dyDescent="0.35">
      <c r="A112" s="99"/>
      <c r="B112" s="99"/>
      <c r="C112" s="82"/>
      <c r="D112" s="82"/>
      <c r="E112" s="100"/>
      <c r="F112" s="100"/>
      <c r="G112" s="101">
        <f>SUM(G58:G111)</f>
        <v>774226.3333333336</v>
      </c>
      <c r="H112" s="101">
        <f>SUM(H58:H111)</f>
        <v>185000</v>
      </c>
      <c r="I112" s="102"/>
      <c r="J112" s="101">
        <f t="shared" ref="J112:X112" si="8">SUM(J58:J111)</f>
        <v>50000</v>
      </c>
      <c r="K112" s="101">
        <f t="shared" si="8"/>
        <v>337842.88888888888</v>
      </c>
      <c r="L112" s="101">
        <f t="shared" si="8"/>
        <v>0</v>
      </c>
      <c r="M112" s="101">
        <f t="shared" si="8"/>
        <v>88689.000000000015</v>
      </c>
      <c r="N112" s="101">
        <f t="shared" si="8"/>
        <v>73000</v>
      </c>
      <c r="O112" s="101">
        <f t="shared" si="8"/>
        <v>54744.444444444445</v>
      </c>
      <c r="P112" s="101">
        <f t="shared" si="8"/>
        <v>22500</v>
      </c>
      <c r="Q112" s="101">
        <f t="shared" si="8"/>
        <v>0</v>
      </c>
      <c r="R112" s="101">
        <f t="shared" si="8"/>
        <v>0</v>
      </c>
      <c r="S112" s="101">
        <f t="shared" si="8"/>
        <v>0</v>
      </c>
      <c r="T112" s="101">
        <f t="shared" si="8"/>
        <v>7500</v>
      </c>
      <c r="U112" s="101">
        <f t="shared" si="8"/>
        <v>6000</v>
      </c>
      <c r="V112" s="101">
        <f t="shared" si="8"/>
        <v>27505.555555555598</v>
      </c>
      <c r="W112" s="101">
        <f t="shared" si="8"/>
        <v>7277.7777777777774</v>
      </c>
      <c r="X112" s="101">
        <f t="shared" si="8"/>
        <v>99166.666666666686</v>
      </c>
      <c r="Y112" s="103">
        <f>SUM(J112:X112)</f>
        <v>774226.33333333349</v>
      </c>
      <c r="Z112" s="104">
        <f>G112-Y112</f>
        <v>0</v>
      </c>
    </row>
    <row r="113" spans="1:24" ht="12.5" x14ac:dyDescent="0.35">
      <c r="B113" s="4"/>
      <c r="C113" s="14"/>
      <c r="E113" s="4"/>
      <c r="F113" s="4"/>
      <c r="G113" s="5"/>
      <c r="H113" s="105"/>
      <c r="I113" s="80"/>
      <c r="J113" s="106"/>
      <c r="K113" s="106"/>
      <c r="L113" s="106"/>
      <c r="M113" s="106"/>
      <c r="N113" s="106"/>
      <c r="O113" s="106"/>
      <c r="P113" s="106"/>
      <c r="Q113" s="106"/>
      <c r="R113" s="106"/>
      <c r="S113" s="106"/>
      <c r="T113" s="106"/>
      <c r="U113" s="106"/>
      <c r="V113" s="106"/>
      <c r="W113" s="106"/>
      <c r="X113" s="106"/>
    </row>
    <row r="114" spans="1:24" s="63" customFormat="1" ht="23" x14ac:dyDescent="0.35">
      <c r="A114" s="107" t="s">
        <v>83</v>
      </c>
      <c r="B114" s="108"/>
      <c r="C114" s="109"/>
      <c r="D114" s="109"/>
      <c r="E114" s="110"/>
      <c r="F114" s="110"/>
      <c r="G114" s="111"/>
      <c r="H114" s="110"/>
      <c r="I114" s="6"/>
      <c r="J114" s="112"/>
      <c r="K114" s="112"/>
      <c r="L114" s="112"/>
      <c r="M114" s="112"/>
      <c r="N114" s="112"/>
      <c r="O114" s="112"/>
      <c r="P114" s="112"/>
      <c r="Q114" s="112"/>
      <c r="R114" s="112"/>
      <c r="S114" s="112"/>
      <c r="T114" s="112"/>
      <c r="U114" s="112"/>
      <c r="V114" s="112"/>
      <c r="W114" s="112"/>
      <c r="X114" s="112"/>
    </row>
    <row r="115" spans="1:24" s="15" customFormat="1" ht="10" x14ac:dyDescent="0.35">
      <c r="D115" s="16"/>
      <c r="E115" s="17" t="s">
        <v>2</v>
      </c>
      <c r="F115" s="18"/>
      <c r="G115" s="17" t="s">
        <v>3</v>
      </c>
      <c r="H115" s="18"/>
      <c r="I115" s="19"/>
      <c r="J115" s="20"/>
      <c r="K115" s="21"/>
      <c r="L115" s="22"/>
      <c r="M115" s="22"/>
      <c r="N115" s="22"/>
      <c r="O115" s="22"/>
      <c r="P115" s="22"/>
      <c r="Q115" s="22"/>
      <c r="R115" s="22"/>
      <c r="S115" s="22"/>
      <c r="T115" s="22"/>
      <c r="U115" s="22"/>
      <c r="V115" s="22"/>
      <c r="W115" s="22"/>
      <c r="X115" s="23"/>
    </row>
    <row r="116" spans="1:24" s="15" customFormat="1" ht="36" x14ac:dyDescent="0.35">
      <c r="A116" s="24" t="s">
        <v>4</v>
      </c>
      <c r="B116" s="24" t="s">
        <v>5</v>
      </c>
      <c r="C116" s="25" t="s">
        <v>6</v>
      </c>
      <c r="D116" s="25" t="s">
        <v>7</v>
      </c>
      <c r="E116" s="26" t="s">
        <v>8</v>
      </c>
      <c r="F116" s="26" t="s">
        <v>9</v>
      </c>
      <c r="G116" s="27" t="s">
        <v>10</v>
      </c>
      <c r="H116" s="28" t="s">
        <v>11</v>
      </c>
      <c r="I116" s="19"/>
      <c r="J116" s="29" t="s">
        <v>12</v>
      </c>
      <c r="K116" s="30" t="s">
        <v>13</v>
      </c>
      <c r="L116" s="30" t="s">
        <v>14</v>
      </c>
      <c r="M116" s="30" t="s">
        <v>15</v>
      </c>
      <c r="N116" s="30" t="s">
        <v>16</v>
      </c>
      <c r="O116" s="30" t="s">
        <v>17</v>
      </c>
      <c r="P116" s="30" t="s">
        <v>18</v>
      </c>
      <c r="Q116" s="30" t="s">
        <v>19</v>
      </c>
      <c r="R116" s="30" t="s">
        <v>20</v>
      </c>
      <c r="S116" s="30" t="s">
        <v>21</v>
      </c>
      <c r="T116" s="30" t="s">
        <v>22</v>
      </c>
      <c r="U116" s="30" t="s">
        <v>23</v>
      </c>
      <c r="V116" s="30" t="s">
        <v>24</v>
      </c>
      <c r="W116" s="30" t="s">
        <v>25</v>
      </c>
      <c r="X116" s="30" t="s">
        <v>26</v>
      </c>
    </row>
    <row r="117" spans="1:24" ht="89.5" customHeight="1" x14ac:dyDescent="0.35">
      <c r="A117" s="396" t="s">
        <v>49</v>
      </c>
      <c r="B117" s="394" t="s">
        <v>84</v>
      </c>
      <c r="C117" s="37" t="s">
        <v>130</v>
      </c>
      <c r="D117" s="41" t="s">
        <v>85</v>
      </c>
      <c r="E117" s="130" t="s">
        <v>32</v>
      </c>
      <c r="F117" s="130">
        <v>46387</v>
      </c>
      <c r="G117" s="131">
        <f t="shared" ref="G117:G144" si="9">SUM(J117:X117)</f>
        <v>3500</v>
      </c>
      <c r="H117" s="180"/>
      <c r="J117" s="35"/>
      <c r="K117" s="35"/>
      <c r="L117" s="35">
        <f>(H117*1.1)+(J117*1.1)</f>
        <v>0</v>
      </c>
      <c r="M117" s="35"/>
      <c r="N117" s="35"/>
      <c r="O117" s="35"/>
      <c r="P117" s="35"/>
      <c r="Q117" s="35"/>
      <c r="R117" s="35"/>
      <c r="S117" s="35"/>
      <c r="T117" s="35"/>
      <c r="U117" s="35"/>
      <c r="V117" s="35">
        <v>3500</v>
      </c>
      <c r="W117" s="35"/>
      <c r="X117" s="35"/>
    </row>
    <row r="118" spans="1:24" ht="42" customHeight="1" x14ac:dyDescent="0.35">
      <c r="A118" s="397"/>
      <c r="B118" s="394"/>
      <c r="C118" s="37" t="s">
        <v>132</v>
      </c>
      <c r="D118" s="41" t="s">
        <v>131</v>
      </c>
      <c r="E118" s="130">
        <v>45748</v>
      </c>
      <c r="F118" s="130">
        <v>45722</v>
      </c>
      <c r="G118" s="131">
        <f t="shared" si="9"/>
        <v>6000</v>
      </c>
      <c r="H118" s="127"/>
      <c r="J118" s="35"/>
      <c r="K118" s="35"/>
      <c r="L118" s="35"/>
      <c r="M118" s="347"/>
      <c r="N118" s="35"/>
      <c r="O118" s="35"/>
      <c r="P118" s="35"/>
      <c r="Q118" s="131">
        <v>3000</v>
      </c>
      <c r="R118" s="35"/>
      <c r="S118" s="35"/>
      <c r="T118" s="35"/>
      <c r="U118" s="35"/>
      <c r="V118" s="131">
        <v>3000</v>
      </c>
      <c r="W118" s="35"/>
      <c r="X118" s="35"/>
    </row>
    <row r="119" spans="1:24" ht="101.5" customHeight="1" x14ac:dyDescent="0.25">
      <c r="A119" s="397"/>
      <c r="B119" s="394" t="s">
        <v>86</v>
      </c>
      <c r="C119" s="207" t="s">
        <v>87</v>
      </c>
      <c r="D119" s="41" t="s">
        <v>88</v>
      </c>
      <c r="E119" s="183">
        <v>45427</v>
      </c>
      <c r="F119" s="183">
        <v>45994</v>
      </c>
      <c r="G119" s="131">
        <f t="shared" si="9"/>
        <v>5000</v>
      </c>
      <c r="H119" s="182" t="s">
        <v>30</v>
      </c>
      <c r="I119" s="169" t="s">
        <v>30</v>
      </c>
      <c r="J119" s="169" t="s">
        <v>30</v>
      </c>
      <c r="K119" s="169" t="s">
        <v>30</v>
      </c>
      <c r="L119" s="169" t="s">
        <v>30</v>
      </c>
      <c r="M119" s="169"/>
      <c r="N119" s="169" t="s">
        <v>30</v>
      </c>
      <c r="O119" s="169" t="s">
        <v>30</v>
      </c>
      <c r="P119" s="169" t="s">
        <v>30</v>
      </c>
      <c r="Q119" s="169" t="s">
        <v>30</v>
      </c>
      <c r="R119" s="169" t="s">
        <v>30</v>
      </c>
      <c r="S119" s="169" t="s">
        <v>30</v>
      </c>
      <c r="T119" s="169" t="s">
        <v>30</v>
      </c>
      <c r="U119" s="169" t="s">
        <v>30</v>
      </c>
      <c r="V119" s="131">
        <v>5000</v>
      </c>
      <c r="W119" s="35"/>
      <c r="X119" s="35"/>
    </row>
    <row r="120" spans="1:24" ht="41.5" customHeight="1" x14ac:dyDescent="0.35">
      <c r="A120" s="397"/>
      <c r="B120" s="394"/>
      <c r="C120" s="37" t="s">
        <v>309</v>
      </c>
      <c r="D120" s="41" t="s">
        <v>90</v>
      </c>
      <c r="E120" s="183">
        <v>45691</v>
      </c>
      <c r="F120" s="130">
        <v>45992</v>
      </c>
      <c r="G120" s="348">
        <f t="shared" si="9"/>
        <v>0</v>
      </c>
      <c r="H120" s="127"/>
      <c r="J120" s="35"/>
      <c r="K120" s="131"/>
      <c r="L120" s="35"/>
      <c r="M120" s="35"/>
      <c r="N120" s="35"/>
      <c r="O120" s="35"/>
      <c r="P120" s="35"/>
      <c r="Q120" s="35"/>
      <c r="R120" s="35"/>
      <c r="S120" s="35"/>
      <c r="T120" s="35"/>
      <c r="U120" s="35"/>
      <c r="V120" s="35"/>
      <c r="W120" s="35"/>
      <c r="X120" s="35"/>
    </row>
    <row r="121" spans="1:24" ht="31.5" customHeight="1" x14ac:dyDescent="0.35">
      <c r="A121" s="397"/>
      <c r="B121" s="398" t="s">
        <v>91</v>
      </c>
      <c r="C121" s="199" t="s">
        <v>92</v>
      </c>
      <c r="D121" s="41" t="s">
        <v>93</v>
      </c>
      <c r="E121" s="130">
        <v>45870</v>
      </c>
      <c r="F121" s="130">
        <v>45960</v>
      </c>
      <c r="G121" s="131">
        <f t="shared" si="9"/>
        <v>5000</v>
      </c>
      <c r="H121" s="127"/>
      <c r="J121" s="35"/>
      <c r="K121" s="35"/>
      <c r="L121" s="35"/>
      <c r="M121" s="347"/>
      <c r="N121" s="35"/>
      <c r="O121" s="35"/>
      <c r="P121" s="35"/>
      <c r="Q121" s="35"/>
      <c r="R121" s="131"/>
      <c r="S121" s="35"/>
      <c r="T121" s="35"/>
      <c r="U121" s="35"/>
      <c r="V121" s="35"/>
      <c r="W121" s="35"/>
      <c r="X121" s="346">
        <v>5000</v>
      </c>
    </row>
    <row r="122" spans="1:24" s="63" customFormat="1" ht="50" x14ac:dyDescent="0.35">
      <c r="A122" s="397"/>
      <c r="B122" s="399"/>
      <c r="C122" s="32" t="s">
        <v>308</v>
      </c>
      <c r="D122" s="41" t="s">
        <v>133</v>
      </c>
      <c r="E122" s="130">
        <v>45691</v>
      </c>
      <c r="F122" s="130">
        <v>45978</v>
      </c>
      <c r="G122" s="343">
        <f t="shared" si="9"/>
        <v>0</v>
      </c>
      <c r="H122" s="113"/>
      <c r="I122" s="114"/>
      <c r="J122" s="35"/>
      <c r="K122" s="35"/>
      <c r="L122" s="35"/>
      <c r="M122" s="35"/>
      <c r="N122" s="35"/>
      <c r="O122" s="35"/>
      <c r="P122" s="35"/>
      <c r="Q122" s="35"/>
      <c r="R122" s="35"/>
      <c r="S122" s="35"/>
      <c r="T122" s="35"/>
      <c r="U122" s="35"/>
      <c r="V122" s="35"/>
      <c r="W122" s="35"/>
      <c r="X122" s="35"/>
    </row>
    <row r="123" spans="1:24" s="63" customFormat="1" ht="32.5" customHeight="1" x14ac:dyDescent="0.35">
      <c r="A123" s="397"/>
      <c r="B123" s="399"/>
      <c r="C123" s="32" t="s">
        <v>136</v>
      </c>
      <c r="D123" s="41" t="s">
        <v>135</v>
      </c>
      <c r="E123" s="130">
        <v>45748</v>
      </c>
      <c r="F123" s="130">
        <v>45838</v>
      </c>
      <c r="G123" s="131">
        <f t="shared" si="9"/>
        <v>6000</v>
      </c>
      <c r="H123" s="113"/>
      <c r="I123" s="114"/>
      <c r="J123" s="35"/>
      <c r="K123" s="35"/>
      <c r="L123" s="35"/>
      <c r="M123" s="35"/>
      <c r="N123" s="346">
        <v>6000</v>
      </c>
      <c r="O123" s="35"/>
      <c r="P123" s="35"/>
      <c r="Q123" s="35"/>
      <c r="R123" s="35"/>
      <c r="S123" s="35"/>
      <c r="T123" s="35"/>
      <c r="U123" s="35"/>
      <c r="V123" s="35"/>
      <c r="W123" s="35"/>
      <c r="X123" s="35"/>
    </row>
    <row r="124" spans="1:24" s="63" customFormat="1" ht="53.5" customHeight="1" x14ac:dyDescent="0.35">
      <c r="A124" s="397"/>
      <c r="B124" s="399"/>
      <c r="C124" s="32" t="s">
        <v>138</v>
      </c>
      <c r="D124" s="41" t="s">
        <v>137</v>
      </c>
      <c r="E124" s="130">
        <v>45658</v>
      </c>
      <c r="F124" s="130">
        <v>46111</v>
      </c>
      <c r="G124" s="131">
        <f t="shared" si="9"/>
        <v>25000</v>
      </c>
      <c r="H124" s="113"/>
      <c r="I124" s="114"/>
      <c r="J124" s="35"/>
      <c r="K124" s="35"/>
      <c r="M124" s="35"/>
      <c r="N124" s="35"/>
      <c r="O124" s="35"/>
      <c r="P124" s="35"/>
      <c r="Q124" s="35"/>
      <c r="R124" s="35"/>
      <c r="S124" s="35"/>
      <c r="T124" s="35"/>
      <c r="U124" s="35"/>
      <c r="V124" s="35">
        <v>25000</v>
      </c>
      <c r="W124" s="35"/>
      <c r="X124" s="35"/>
    </row>
    <row r="125" spans="1:24" s="63" customFormat="1" ht="31" customHeight="1" x14ac:dyDescent="0.35">
      <c r="A125" s="397"/>
      <c r="B125" s="399"/>
      <c r="C125" s="32" t="s">
        <v>139</v>
      </c>
      <c r="D125" s="41" t="s">
        <v>141</v>
      </c>
      <c r="E125" s="130">
        <v>45689</v>
      </c>
      <c r="F125" s="130">
        <v>45838</v>
      </c>
      <c r="G125" s="131">
        <f t="shared" si="9"/>
        <v>7500</v>
      </c>
      <c r="H125" s="113"/>
      <c r="I125" s="114"/>
      <c r="J125" s="35"/>
      <c r="K125" s="35"/>
      <c r="L125" s="35"/>
      <c r="M125" s="35"/>
      <c r="N125" s="35"/>
      <c r="O125" s="35"/>
      <c r="P125" s="35"/>
      <c r="Q125" s="35"/>
      <c r="R125" s="35"/>
      <c r="S125" s="35"/>
      <c r="T125" s="35"/>
      <c r="U125" s="35"/>
      <c r="V125" s="35">
        <v>7500</v>
      </c>
      <c r="W125" s="35"/>
      <c r="X125" s="35"/>
    </row>
    <row r="126" spans="1:24" ht="87" customHeight="1" x14ac:dyDescent="0.35">
      <c r="A126" s="390" t="s">
        <v>66</v>
      </c>
      <c r="B126" s="384" t="s">
        <v>84</v>
      </c>
      <c r="C126" s="292" t="s">
        <v>267</v>
      </c>
      <c r="D126" s="41" t="s">
        <v>85</v>
      </c>
      <c r="E126" s="130">
        <v>45658</v>
      </c>
      <c r="F126" s="130">
        <v>46022</v>
      </c>
      <c r="G126" s="131">
        <f t="shared" si="9"/>
        <v>2210</v>
      </c>
      <c r="H126" s="293"/>
      <c r="I126" s="294"/>
      <c r="J126" s="295"/>
      <c r="K126" s="35"/>
      <c r="L126" s="35"/>
      <c r="M126" s="345">
        <v>750</v>
      </c>
      <c r="N126" s="35"/>
      <c r="O126" s="35"/>
      <c r="P126" s="35"/>
      <c r="Q126" s="35"/>
      <c r="R126" s="35"/>
      <c r="S126" s="35"/>
      <c r="T126" s="35"/>
      <c r="U126" s="35"/>
      <c r="V126" s="345">
        <v>1460</v>
      </c>
      <c r="W126" s="35"/>
      <c r="X126" s="35"/>
    </row>
    <row r="127" spans="1:24" ht="42" customHeight="1" x14ac:dyDescent="0.35">
      <c r="A127" s="391"/>
      <c r="B127" s="385"/>
      <c r="C127" s="317" t="s">
        <v>268</v>
      </c>
      <c r="D127" s="41" t="s">
        <v>269</v>
      </c>
      <c r="E127" s="130">
        <v>45658</v>
      </c>
      <c r="F127" s="130">
        <v>46111</v>
      </c>
      <c r="G127" s="131">
        <f t="shared" si="9"/>
        <v>250</v>
      </c>
      <c r="H127" s="296"/>
      <c r="I127" s="297"/>
      <c r="J127" s="295"/>
      <c r="K127" s="35"/>
      <c r="L127" s="35"/>
      <c r="M127" s="345">
        <v>250</v>
      </c>
      <c r="N127" s="35"/>
      <c r="O127" s="35"/>
      <c r="P127" s="35"/>
      <c r="Q127" s="35"/>
      <c r="R127" s="35"/>
      <c r="S127" s="35"/>
      <c r="T127" s="35"/>
      <c r="U127" s="35"/>
      <c r="V127" s="35"/>
      <c r="W127" s="35"/>
      <c r="X127" s="35"/>
    </row>
    <row r="128" spans="1:24" ht="112" customHeight="1" x14ac:dyDescent="0.25">
      <c r="A128" s="391"/>
      <c r="B128" s="213" t="s">
        <v>86</v>
      </c>
      <c r="C128" s="318" t="s">
        <v>87</v>
      </c>
      <c r="D128" s="41" t="s">
        <v>88</v>
      </c>
      <c r="E128" s="183">
        <v>45698</v>
      </c>
      <c r="F128" s="130">
        <v>45940</v>
      </c>
      <c r="G128" s="298">
        <f t="shared" si="9"/>
        <v>2000</v>
      </c>
      <c r="H128" s="299" t="s">
        <v>30</v>
      </c>
      <c r="I128" s="300"/>
      <c r="J128" s="169" t="s">
        <v>30</v>
      </c>
      <c r="K128" s="169"/>
      <c r="L128" s="169" t="s">
        <v>30</v>
      </c>
      <c r="M128" s="345">
        <v>500</v>
      </c>
      <c r="N128" s="169" t="s">
        <v>30</v>
      </c>
      <c r="O128" s="169" t="s">
        <v>30</v>
      </c>
      <c r="P128" s="169" t="s">
        <v>30</v>
      </c>
      <c r="Q128" s="169" t="s">
        <v>30</v>
      </c>
      <c r="R128" s="169" t="s">
        <v>30</v>
      </c>
      <c r="S128" s="169" t="s">
        <v>30</v>
      </c>
      <c r="T128" s="172"/>
      <c r="U128" s="169" t="s">
        <v>30</v>
      </c>
      <c r="V128" s="345">
        <v>1500</v>
      </c>
      <c r="W128" s="35"/>
      <c r="X128" s="35"/>
    </row>
    <row r="129" spans="1:24" ht="38.25" customHeight="1" x14ac:dyDescent="0.35">
      <c r="A129" s="391"/>
      <c r="B129" s="386" t="s">
        <v>91</v>
      </c>
      <c r="C129" s="301" t="s">
        <v>270</v>
      </c>
      <c r="D129" s="302" t="s">
        <v>93</v>
      </c>
      <c r="E129" s="130">
        <v>45658</v>
      </c>
      <c r="F129" s="130">
        <v>46111</v>
      </c>
      <c r="G129" s="131">
        <f t="shared" si="9"/>
        <v>375</v>
      </c>
      <c r="H129" s="296"/>
      <c r="I129" s="297"/>
      <c r="J129" s="295"/>
      <c r="K129" s="35"/>
      <c r="L129" s="35"/>
      <c r="M129" s="345">
        <v>375</v>
      </c>
      <c r="N129" s="35"/>
      <c r="O129" s="35"/>
      <c r="P129" s="35"/>
      <c r="Q129" s="35"/>
      <c r="R129" s="35"/>
      <c r="S129" s="35"/>
      <c r="T129" s="35"/>
      <c r="U129" s="35"/>
      <c r="V129" s="35"/>
      <c r="W129" s="35"/>
      <c r="X129" s="35"/>
    </row>
    <row r="130" spans="1:24" s="63" customFormat="1" ht="50.15" customHeight="1" x14ac:dyDescent="0.35">
      <c r="A130" s="391"/>
      <c r="B130" s="387"/>
      <c r="C130" s="303" t="s">
        <v>271</v>
      </c>
      <c r="D130" s="304" t="s">
        <v>272</v>
      </c>
      <c r="E130" s="305">
        <v>45658</v>
      </c>
      <c r="F130" s="305">
        <v>46111</v>
      </c>
      <c r="G130" s="298">
        <f t="shared" si="9"/>
        <v>6800</v>
      </c>
      <c r="H130" s="306"/>
      <c r="I130" s="307"/>
      <c r="J130" s="308"/>
      <c r="K130" s="239"/>
      <c r="L130" s="239"/>
      <c r="M130" s="345">
        <v>6800</v>
      </c>
      <c r="N130" s="35"/>
      <c r="O130" s="35"/>
      <c r="P130" s="35"/>
      <c r="Q130" s="35"/>
      <c r="R130" s="35"/>
      <c r="S130" s="35"/>
      <c r="T130" s="35"/>
      <c r="U130" s="35"/>
      <c r="V130" s="35"/>
      <c r="W130" s="35"/>
      <c r="X130" s="35"/>
    </row>
    <row r="131" spans="1:24" s="63" customFormat="1" ht="50.15" customHeight="1" x14ac:dyDescent="0.35">
      <c r="A131" s="392"/>
      <c r="B131" s="388"/>
      <c r="C131" s="314" t="s">
        <v>273</v>
      </c>
      <c r="D131" s="41" t="s">
        <v>137</v>
      </c>
      <c r="E131" s="130">
        <v>45658</v>
      </c>
      <c r="F131" s="130">
        <v>46111</v>
      </c>
      <c r="G131" s="131">
        <f t="shared" si="9"/>
        <v>325</v>
      </c>
      <c r="H131" s="310"/>
      <c r="I131" s="307"/>
      <c r="J131" s="295"/>
      <c r="K131" s="35"/>
      <c r="L131" s="35"/>
      <c r="M131" s="345">
        <v>325</v>
      </c>
      <c r="N131" s="35"/>
      <c r="O131" s="35"/>
      <c r="P131" s="35"/>
      <c r="Q131" s="35"/>
      <c r="R131" s="35"/>
      <c r="S131" s="35"/>
      <c r="T131" s="35"/>
      <c r="U131" s="35"/>
      <c r="V131" s="35"/>
      <c r="W131" s="35"/>
      <c r="X131" s="35"/>
    </row>
    <row r="132" spans="1:24" ht="109.5" customHeight="1" x14ac:dyDescent="0.35">
      <c r="A132" s="393" t="s">
        <v>150</v>
      </c>
      <c r="B132" s="394" t="s">
        <v>84</v>
      </c>
      <c r="C132" s="37" t="s">
        <v>140</v>
      </c>
      <c r="D132" s="41" t="s">
        <v>85</v>
      </c>
      <c r="E132" s="130">
        <v>45658</v>
      </c>
      <c r="F132" s="130">
        <v>46022</v>
      </c>
      <c r="G132" s="343">
        <f t="shared" si="9"/>
        <v>0</v>
      </c>
      <c r="H132" s="180"/>
      <c r="J132" s="35"/>
      <c r="K132" s="35"/>
      <c r="L132" s="35"/>
      <c r="M132" s="35"/>
      <c r="N132" s="35"/>
      <c r="O132" s="35"/>
      <c r="P132" s="35"/>
      <c r="Q132" s="35"/>
      <c r="R132" s="35"/>
      <c r="S132" s="35"/>
      <c r="T132" s="35"/>
      <c r="U132" s="35"/>
      <c r="V132" s="35"/>
      <c r="W132" s="35"/>
      <c r="X132" s="35"/>
    </row>
    <row r="133" spans="1:24" ht="42" customHeight="1" x14ac:dyDescent="0.35">
      <c r="A133" s="393"/>
      <c r="B133" s="394"/>
      <c r="C133" s="317" t="s">
        <v>274</v>
      </c>
      <c r="D133" s="41" t="s">
        <v>269</v>
      </c>
      <c r="E133" s="130">
        <v>45658</v>
      </c>
      <c r="F133" s="130">
        <v>46022</v>
      </c>
      <c r="G133" s="343">
        <f t="shared" si="9"/>
        <v>0</v>
      </c>
      <c r="H133" s="127"/>
      <c r="J133" s="35"/>
      <c r="K133" s="35"/>
      <c r="L133" s="35"/>
      <c r="M133" s="35"/>
      <c r="N133" s="35"/>
      <c r="O133" s="35"/>
      <c r="P133" s="35"/>
      <c r="Q133" s="35"/>
      <c r="R133" s="35"/>
      <c r="S133" s="35"/>
      <c r="T133" s="35"/>
      <c r="U133" s="35"/>
      <c r="V133" s="35"/>
      <c r="W133" s="35"/>
      <c r="X133" s="35"/>
    </row>
    <row r="134" spans="1:24" ht="112" customHeight="1" x14ac:dyDescent="0.25">
      <c r="A134" s="393"/>
      <c r="B134" s="207" t="s">
        <v>86</v>
      </c>
      <c r="C134" s="119" t="s">
        <v>87</v>
      </c>
      <c r="D134" s="41" t="s">
        <v>88</v>
      </c>
      <c r="E134" s="183">
        <v>45698</v>
      </c>
      <c r="F134" s="130">
        <v>45940</v>
      </c>
      <c r="G134" s="343">
        <f t="shared" si="9"/>
        <v>0</v>
      </c>
      <c r="H134" s="182" t="s">
        <v>30</v>
      </c>
      <c r="I134" s="169" t="s">
        <v>30</v>
      </c>
      <c r="J134" s="169" t="s">
        <v>30</v>
      </c>
      <c r="K134" s="169"/>
      <c r="L134" s="169"/>
      <c r="M134" s="169"/>
      <c r="N134" s="169"/>
      <c r="O134" s="169"/>
      <c r="P134" s="169"/>
      <c r="Q134" s="169"/>
      <c r="R134" s="169"/>
      <c r="S134" s="169"/>
      <c r="T134" s="172"/>
      <c r="U134" s="169"/>
      <c r="V134" s="169"/>
      <c r="W134" s="35"/>
      <c r="X134" s="35"/>
    </row>
    <row r="135" spans="1:24" ht="30" x14ac:dyDescent="0.35">
      <c r="A135" s="393"/>
      <c r="B135" s="395" t="s">
        <v>91</v>
      </c>
      <c r="C135" s="316" t="s">
        <v>92</v>
      </c>
      <c r="D135" s="41" t="s">
        <v>93</v>
      </c>
      <c r="E135" s="130">
        <v>45658</v>
      </c>
      <c r="F135" s="130">
        <v>46022</v>
      </c>
      <c r="G135" s="343">
        <f t="shared" si="9"/>
        <v>0</v>
      </c>
      <c r="H135" s="127"/>
      <c r="J135" s="35"/>
      <c r="K135" s="35"/>
      <c r="L135" s="35"/>
      <c r="M135" s="35"/>
      <c r="N135" s="35"/>
      <c r="O135" s="35"/>
      <c r="P135" s="35"/>
      <c r="Q135" s="35"/>
      <c r="R135" s="35"/>
      <c r="S135" s="35"/>
      <c r="T135" s="35"/>
      <c r="U135" s="35"/>
      <c r="V135" s="35"/>
      <c r="W135" s="35"/>
      <c r="X135" s="35"/>
    </row>
    <row r="136" spans="1:24" s="63" customFormat="1" ht="40" x14ac:dyDescent="0.35">
      <c r="A136" s="393"/>
      <c r="B136" s="395"/>
      <c r="C136" s="32" t="s">
        <v>271</v>
      </c>
      <c r="D136" s="41" t="s">
        <v>272</v>
      </c>
      <c r="E136" s="130">
        <v>45658</v>
      </c>
      <c r="F136" s="130">
        <v>46022</v>
      </c>
      <c r="G136" s="298">
        <f t="shared" si="9"/>
        <v>5500</v>
      </c>
      <c r="H136" s="113"/>
      <c r="I136" s="114"/>
      <c r="J136" s="35"/>
      <c r="K136" s="35"/>
      <c r="L136" s="35"/>
      <c r="M136" s="345">
        <v>5500</v>
      </c>
      <c r="N136" s="35"/>
      <c r="O136" s="35"/>
      <c r="P136" s="35"/>
      <c r="Q136" s="35"/>
      <c r="R136" s="35"/>
      <c r="S136" s="35"/>
      <c r="T136" s="35"/>
      <c r="U136" s="35"/>
      <c r="V136" s="35"/>
      <c r="W136" s="35"/>
      <c r="X136" s="35"/>
    </row>
    <row r="137" spans="1:24" s="63" customFormat="1" ht="30" x14ac:dyDescent="0.35">
      <c r="A137" s="393"/>
      <c r="B137" s="395"/>
      <c r="C137" s="32" t="s">
        <v>275</v>
      </c>
      <c r="D137" s="41" t="s">
        <v>276</v>
      </c>
      <c r="E137" s="315">
        <v>45809</v>
      </c>
      <c r="F137" s="315">
        <v>46022</v>
      </c>
      <c r="G137" s="131">
        <f t="shared" si="9"/>
        <v>6000</v>
      </c>
      <c r="H137" s="113"/>
      <c r="I137" s="114"/>
      <c r="J137" s="35"/>
      <c r="K137" s="345">
        <v>2000</v>
      </c>
      <c r="L137" s="35"/>
      <c r="M137" s="35"/>
      <c r="N137" s="35"/>
      <c r="O137" s="35"/>
      <c r="P137" s="35"/>
      <c r="Q137" s="35"/>
      <c r="R137" s="35"/>
      <c r="S137" s="35"/>
      <c r="T137" s="35"/>
      <c r="U137" s="35"/>
      <c r="V137" s="35"/>
      <c r="W137" s="344">
        <v>1000</v>
      </c>
      <c r="X137" s="344">
        <v>3000</v>
      </c>
    </row>
    <row r="138" spans="1:24" s="63" customFormat="1" ht="89.15" customHeight="1" x14ac:dyDescent="0.35">
      <c r="A138" s="393"/>
      <c r="B138" s="395"/>
      <c r="C138" s="314" t="s">
        <v>277</v>
      </c>
      <c r="D138" s="41" t="s">
        <v>278</v>
      </c>
      <c r="E138" s="34">
        <v>45658</v>
      </c>
      <c r="F138" s="34">
        <v>46021</v>
      </c>
      <c r="G138" s="343">
        <f t="shared" si="9"/>
        <v>0</v>
      </c>
      <c r="H138" s="113"/>
      <c r="I138" s="114"/>
      <c r="J138" s="35"/>
      <c r="K138" s="35"/>
      <c r="L138" s="35"/>
      <c r="M138" s="35"/>
      <c r="N138" s="35"/>
      <c r="O138" s="35"/>
      <c r="P138" s="35"/>
      <c r="Q138" s="35"/>
      <c r="R138" s="35"/>
      <c r="S138" s="35"/>
      <c r="T138" s="35"/>
      <c r="U138" s="35"/>
      <c r="V138" s="35"/>
      <c r="W138" s="35"/>
      <c r="X138" s="35"/>
    </row>
    <row r="139" spans="1:24" s="63" customFormat="1" ht="30" x14ac:dyDescent="0.35">
      <c r="A139" s="393"/>
      <c r="B139" s="395"/>
      <c r="C139" s="32" t="s">
        <v>279</v>
      </c>
      <c r="D139" s="41" t="s">
        <v>280</v>
      </c>
      <c r="E139" s="34">
        <v>45748</v>
      </c>
      <c r="F139" s="34">
        <v>45838</v>
      </c>
      <c r="G139" s="343">
        <f t="shared" si="9"/>
        <v>0</v>
      </c>
      <c r="H139" s="113"/>
      <c r="I139" s="114"/>
      <c r="J139" s="35"/>
      <c r="K139" s="35"/>
      <c r="L139" s="35"/>
      <c r="M139" s="35"/>
      <c r="N139" s="35"/>
      <c r="O139" s="35"/>
      <c r="P139" s="35"/>
      <c r="Q139" s="35"/>
      <c r="R139" s="35"/>
      <c r="S139" s="35"/>
      <c r="T139" s="35"/>
      <c r="U139" s="35"/>
      <c r="V139" s="35"/>
      <c r="W139" s="35"/>
      <c r="X139" s="35"/>
    </row>
    <row r="140" spans="1:24" ht="84" customHeight="1" x14ac:dyDescent="0.35">
      <c r="A140" s="381" t="s">
        <v>203</v>
      </c>
      <c r="B140" s="384" t="s">
        <v>84</v>
      </c>
      <c r="C140" s="317" t="s">
        <v>130</v>
      </c>
      <c r="D140" s="41" t="s">
        <v>85</v>
      </c>
      <c r="E140" s="34">
        <v>45663</v>
      </c>
      <c r="F140" s="34">
        <v>46387</v>
      </c>
      <c r="G140" s="131">
        <f t="shared" si="9"/>
        <v>8333.3333333333339</v>
      </c>
      <c r="H140" s="180"/>
      <c r="J140" s="311"/>
      <c r="K140" s="312"/>
      <c r="L140" s="312"/>
      <c r="M140" s="312"/>
      <c r="N140" s="312"/>
      <c r="O140" s="312"/>
      <c r="P140" s="312"/>
      <c r="Q140" s="312"/>
      <c r="R140" s="312"/>
      <c r="S140" s="312"/>
      <c r="T140" s="312"/>
      <c r="U140" s="312"/>
      <c r="V140" s="341">
        <v>8333.3333333333339</v>
      </c>
      <c r="W140" s="312"/>
      <c r="X140" s="312"/>
    </row>
    <row r="141" spans="1:24" ht="63.75" customHeight="1" x14ac:dyDescent="0.35">
      <c r="A141" s="382"/>
      <c r="B141" s="385"/>
      <c r="C141" s="317" t="s">
        <v>268</v>
      </c>
      <c r="D141" s="41" t="s">
        <v>269</v>
      </c>
      <c r="E141" s="34">
        <v>45691</v>
      </c>
      <c r="F141" s="34">
        <v>46387</v>
      </c>
      <c r="G141" s="131">
        <f t="shared" si="9"/>
        <v>1666.6666666666667</v>
      </c>
      <c r="H141" s="127"/>
      <c r="J141" s="311"/>
      <c r="K141" s="312"/>
      <c r="L141" s="312"/>
      <c r="M141" s="342">
        <v>1666.6666666666667</v>
      </c>
      <c r="N141" s="312"/>
      <c r="O141" s="312"/>
      <c r="P141" s="312"/>
      <c r="Q141" s="312"/>
      <c r="R141" s="312"/>
      <c r="S141" s="312"/>
      <c r="T141" s="312"/>
      <c r="U141" s="312"/>
      <c r="V141" s="312"/>
      <c r="W141" s="312"/>
      <c r="X141" s="312"/>
    </row>
    <row r="142" spans="1:24" ht="38.25" customHeight="1" x14ac:dyDescent="0.35">
      <c r="A142" s="382"/>
      <c r="B142" s="386" t="s">
        <v>91</v>
      </c>
      <c r="C142" s="301" t="s">
        <v>270</v>
      </c>
      <c r="D142" s="302" t="s">
        <v>93</v>
      </c>
      <c r="E142" s="34">
        <v>45698</v>
      </c>
      <c r="F142" s="34">
        <v>45772</v>
      </c>
      <c r="G142" s="131">
        <f t="shared" si="9"/>
        <v>6666.666666666667</v>
      </c>
      <c r="H142" s="127"/>
      <c r="J142" s="311"/>
      <c r="K142" s="312"/>
      <c r="L142" s="312"/>
      <c r="M142" s="342">
        <v>6666.666666666667</v>
      </c>
      <c r="N142" s="312"/>
      <c r="O142" s="312"/>
      <c r="P142" s="312"/>
      <c r="Q142" s="312"/>
      <c r="R142" s="312"/>
      <c r="S142" s="312"/>
      <c r="T142" s="312"/>
      <c r="U142" s="312"/>
      <c r="V142" s="312"/>
      <c r="W142" s="312"/>
      <c r="X142" s="312"/>
    </row>
    <row r="143" spans="1:24" s="63" customFormat="1" ht="50.25" customHeight="1" x14ac:dyDescent="0.35">
      <c r="A143" s="382"/>
      <c r="B143" s="387"/>
      <c r="C143" s="290" t="s">
        <v>271</v>
      </c>
      <c r="D143" s="302" t="s">
        <v>272</v>
      </c>
      <c r="E143" s="34">
        <v>45677</v>
      </c>
      <c r="F143" s="34">
        <v>45747</v>
      </c>
      <c r="G143" s="298">
        <f t="shared" si="9"/>
        <v>5555.5555555555557</v>
      </c>
      <c r="H143" s="113"/>
      <c r="I143" s="114"/>
      <c r="J143" s="311"/>
      <c r="K143" s="312"/>
      <c r="L143" s="312"/>
      <c r="M143" s="312"/>
      <c r="N143" s="312"/>
      <c r="O143" s="312"/>
      <c r="P143" s="312"/>
      <c r="Q143" s="312"/>
      <c r="R143" s="312"/>
      <c r="S143" s="312"/>
      <c r="T143" s="312"/>
      <c r="U143" s="312"/>
      <c r="V143" s="312"/>
      <c r="W143" s="312"/>
      <c r="X143" s="341">
        <v>5555.5555555555557</v>
      </c>
    </row>
    <row r="144" spans="1:24" s="63" customFormat="1" ht="50.25" customHeight="1" x14ac:dyDescent="0.35">
      <c r="A144" s="383"/>
      <c r="B144" s="388"/>
      <c r="C144" s="32" t="s">
        <v>273</v>
      </c>
      <c r="D144" s="41" t="s">
        <v>137</v>
      </c>
      <c r="E144" s="34">
        <v>45663</v>
      </c>
      <c r="F144" s="34">
        <v>46111</v>
      </c>
      <c r="G144" s="298">
        <f t="shared" si="9"/>
        <v>10624.388888888889</v>
      </c>
      <c r="H144" s="113"/>
      <c r="I144" s="114"/>
      <c r="J144" s="311"/>
      <c r="K144" s="312"/>
      <c r="L144" s="312"/>
      <c r="M144" s="312"/>
      <c r="N144" s="312"/>
      <c r="O144" s="312"/>
      <c r="P144" s="312"/>
      <c r="Q144" s="312"/>
      <c r="R144" s="312"/>
      <c r="S144" s="312"/>
      <c r="T144" s="312"/>
      <c r="U144" s="312"/>
      <c r="V144" s="341">
        <v>10624.388888888889</v>
      </c>
      <c r="W144" s="312"/>
      <c r="X144" s="312"/>
    </row>
    <row r="145" spans="1:29" ht="12.5" x14ac:dyDescent="0.35">
      <c r="E145" s="4"/>
      <c r="F145" s="4"/>
      <c r="G145" s="5"/>
      <c r="H145" s="106"/>
      <c r="I145" s="80"/>
      <c r="J145" s="106"/>
      <c r="K145" s="106"/>
      <c r="L145" s="106"/>
      <c r="M145" s="106"/>
      <c r="N145" s="106"/>
      <c r="O145" s="106"/>
      <c r="P145" s="106"/>
      <c r="Q145" s="106"/>
      <c r="R145" s="106"/>
      <c r="S145" s="106"/>
      <c r="T145" s="106"/>
      <c r="U145" s="106"/>
      <c r="V145" s="106"/>
      <c r="W145" s="106"/>
      <c r="X145" s="106"/>
    </row>
    <row r="146" spans="1:29" ht="12.5" x14ac:dyDescent="0.35">
      <c r="A146" s="99"/>
      <c r="B146" s="82" t="s">
        <v>94</v>
      </c>
      <c r="C146" s="82"/>
      <c r="D146" s="82"/>
      <c r="E146" s="100"/>
      <c r="F146" s="100"/>
      <c r="G146" s="101">
        <f>SUM(G117:G144)</f>
        <v>114306.61111111112</v>
      </c>
      <c r="H146" s="101">
        <f>SUM(H117:H144)</f>
        <v>0</v>
      </c>
      <c r="I146" s="115"/>
      <c r="J146" s="101">
        <f t="shared" ref="J146:X146" si="10">SUM(J117:J144)</f>
        <v>0</v>
      </c>
      <c r="K146" s="101">
        <f t="shared" si="10"/>
        <v>2000</v>
      </c>
      <c r="L146" s="101">
        <f t="shared" si="10"/>
        <v>0</v>
      </c>
      <c r="M146" s="101">
        <f t="shared" si="10"/>
        <v>22833.333333333332</v>
      </c>
      <c r="N146" s="101">
        <f t="shared" si="10"/>
        <v>6000</v>
      </c>
      <c r="O146" s="101">
        <f t="shared" si="10"/>
        <v>0</v>
      </c>
      <c r="P146" s="101">
        <f t="shared" si="10"/>
        <v>0</v>
      </c>
      <c r="Q146" s="101">
        <f t="shared" si="10"/>
        <v>3000</v>
      </c>
      <c r="R146" s="101">
        <f t="shared" si="10"/>
        <v>0</v>
      </c>
      <c r="S146" s="101">
        <f t="shared" si="10"/>
        <v>0</v>
      </c>
      <c r="T146" s="101">
        <f t="shared" si="10"/>
        <v>0</v>
      </c>
      <c r="U146" s="101">
        <f t="shared" si="10"/>
        <v>0</v>
      </c>
      <c r="V146" s="101">
        <f t="shared" si="10"/>
        <v>65917.722222222219</v>
      </c>
      <c r="W146" s="101">
        <f t="shared" si="10"/>
        <v>1000</v>
      </c>
      <c r="X146" s="101">
        <f t="shared" si="10"/>
        <v>13555.555555555555</v>
      </c>
      <c r="Y146" s="103">
        <f>SUM(J146:X146)</f>
        <v>114306.61111111109</v>
      </c>
      <c r="Z146" s="104">
        <f>G146-Y146</f>
        <v>0</v>
      </c>
    </row>
    <row r="147" spans="1:29" ht="12.5" x14ac:dyDescent="0.2">
      <c r="C147" s="147"/>
      <c r="E147" s="4"/>
      <c r="F147" s="4"/>
      <c r="G147" s="5"/>
      <c r="H147" s="4"/>
      <c r="I147" s="80"/>
      <c r="J147" s="106"/>
      <c r="K147" s="106"/>
      <c r="L147" s="106"/>
      <c r="M147" s="106"/>
      <c r="N147" s="106"/>
      <c r="O147" s="106"/>
      <c r="P147" s="106"/>
      <c r="Q147" s="106"/>
      <c r="R147" s="106"/>
      <c r="S147" s="106"/>
      <c r="T147" s="106"/>
      <c r="U147" s="106"/>
      <c r="V147" s="106"/>
      <c r="W147" s="106"/>
      <c r="X147" s="106"/>
    </row>
    <row r="148" spans="1:29" x14ac:dyDescent="0.3">
      <c r="A148" s="146"/>
      <c r="B148" s="147"/>
      <c r="D148" s="147"/>
      <c r="E148" s="146"/>
      <c r="F148" s="146"/>
      <c r="G148" s="146"/>
      <c r="H148" s="146"/>
      <c r="J148" s="146"/>
      <c r="K148" s="146"/>
      <c r="L148" s="146"/>
      <c r="M148" s="146"/>
      <c r="N148" s="146"/>
      <c r="O148" s="146"/>
      <c r="P148" s="146"/>
      <c r="Q148" s="146"/>
      <c r="R148" s="146"/>
      <c r="S148" s="146"/>
      <c r="T148" s="146"/>
      <c r="U148" s="146"/>
      <c r="V148" s="146"/>
      <c r="W148" s="146"/>
      <c r="X148" s="146"/>
      <c r="AB148" s="145"/>
      <c r="AC148" s="145"/>
    </row>
    <row r="149" spans="1:29" ht="13" x14ac:dyDescent="0.3">
      <c r="A149" s="148" t="s">
        <v>95</v>
      </c>
      <c r="B149" s="149"/>
      <c r="C149" s="150" t="s">
        <v>30</v>
      </c>
      <c r="D149" s="150"/>
      <c r="E149" s="151" t="s">
        <v>30</v>
      </c>
      <c r="F149" s="152" t="s">
        <v>30</v>
      </c>
      <c r="G149" s="153">
        <f>G24+G53+G112+G146</f>
        <v>1365492.2222222225</v>
      </c>
      <c r="H149" s="153">
        <f>H24+H53+H112+H146</f>
        <v>407000</v>
      </c>
      <c r="J149" s="153">
        <f t="shared" ref="J149:X149" si="11">J24+J53+J112+J146</f>
        <v>50000</v>
      </c>
      <c r="K149" s="153">
        <f t="shared" si="11"/>
        <v>516342.88888888888</v>
      </c>
      <c r="L149" s="153">
        <f t="shared" si="11"/>
        <v>0</v>
      </c>
      <c r="M149" s="153">
        <f t="shared" si="11"/>
        <v>154522.33333333334</v>
      </c>
      <c r="N149" s="153">
        <f t="shared" si="11"/>
        <v>236859.27777777778</v>
      </c>
      <c r="O149" s="153">
        <f t="shared" si="11"/>
        <v>54744.444444444445</v>
      </c>
      <c r="P149" s="153">
        <f t="shared" si="11"/>
        <v>26000</v>
      </c>
      <c r="Q149" s="153">
        <f t="shared" si="11"/>
        <v>3000</v>
      </c>
      <c r="R149" s="153">
        <f t="shared" si="11"/>
        <v>0</v>
      </c>
      <c r="S149" s="153">
        <f t="shared" si="11"/>
        <v>0</v>
      </c>
      <c r="T149" s="153">
        <f t="shared" si="11"/>
        <v>7500</v>
      </c>
      <c r="U149" s="153">
        <f t="shared" si="11"/>
        <v>6000</v>
      </c>
      <c r="V149" s="153">
        <f t="shared" si="11"/>
        <v>107423.27777777781</v>
      </c>
      <c r="W149" s="153">
        <f t="shared" si="11"/>
        <v>24877.777777777777</v>
      </c>
      <c r="X149" s="153">
        <f t="shared" si="11"/>
        <v>178222.22222222225</v>
      </c>
      <c r="Y149" s="154">
        <f>SUM(J149:X149)</f>
        <v>1365492.2222222222</v>
      </c>
      <c r="Z149" s="154">
        <f>G149-Y149</f>
        <v>0</v>
      </c>
    </row>
  </sheetData>
  <mergeCells count="45">
    <mergeCell ref="Y35:Y40"/>
    <mergeCell ref="A49:A51"/>
    <mergeCell ref="B50:B51"/>
    <mergeCell ref="B19:B21"/>
    <mergeCell ref="B29:B30"/>
    <mergeCell ref="A35:A41"/>
    <mergeCell ref="B35:B37"/>
    <mergeCell ref="B38:B40"/>
    <mergeCell ref="B32:B34"/>
    <mergeCell ref="A29:A34"/>
    <mergeCell ref="B70:B71"/>
    <mergeCell ref="B74:B76"/>
    <mergeCell ref="A5:A17"/>
    <mergeCell ref="B5:B9"/>
    <mergeCell ref="B10:B12"/>
    <mergeCell ref="B13:B14"/>
    <mergeCell ref="B15:B18"/>
    <mergeCell ref="B43:B48"/>
    <mergeCell ref="A58:A64"/>
    <mergeCell ref="B59:B61"/>
    <mergeCell ref="A65:A77"/>
    <mergeCell ref="B65:B66"/>
    <mergeCell ref="B67:B69"/>
    <mergeCell ref="B84:B86"/>
    <mergeCell ref="B87:B94"/>
    <mergeCell ref="B95:B97"/>
    <mergeCell ref="B78:B79"/>
    <mergeCell ref="B80:B83"/>
    <mergeCell ref="A117:A125"/>
    <mergeCell ref="B117:B118"/>
    <mergeCell ref="B119:B120"/>
    <mergeCell ref="B121:B125"/>
    <mergeCell ref="A100:A111"/>
    <mergeCell ref="B100:B102"/>
    <mergeCell ref="B103:B106"/>
    <mergeCell ref="B107:B109"/>
    <mergeCell ref="A140:A144"/>
    <mergeCell ref="B140:B141"/>
    <mergeCell ref="B142:B144"/>
    <mergeCell ref="A126:A131"/>
    <mergeCell ref="B126:B127"/>
    <mergeCell ref="B129:B131"/>
    <mergeCell ref="A132:A139"/>
    <mergeCell ref="B132:B133"/>
    <mergeCell ref="B135:B139"/>
  </mergeCells>
  <conditionalFormatting sqref="A35:A36">
    <cfRule type="cellIs" dxfId="139" priority="31" operator="equal">
      <formula>0</formula>
    </cfRule>
  </conditionalFormatting>
  <conditionalFormatting sqref="A126:A127">
    <cfRule type="cellIs" dxfId="138" priority="19" operator="equal">
      <formula>0</formula>
    </cfRule>
  </conditionalFormatting>
  <conditionalFormatting sqref="B70">
    <cfRule type="cellIs" dxfId="137" priority="26" operator="equal">
      <formula>0</formula>
    </cfRule>
  </conditionalFormatting>
  <conditionalFormatting sqref="B78 J78:K78 M78:U78 I78:I83 N79:U79 J79:J83 B80 Q80:S86 U80:U86 N80:O87 H84:J85 I86:J87 L86:L87 Q87:U87 W87 I88:X88 Q89:S89 U89:X89 I89:L91 N89:O91 Q90:X90 Q91:S91 U91:X91 I92:X92 I93:L93 N93:O93 Q93:S93 U93:X93 I94:J94 Q94:V94 L94:O95 P95:W95 J95:J98 I95:I111 N96:O96 Q96:S96 U96:V96 M97:W97 N98:O98 Q98:V98 D99:F99 K99:T99 V99:X99">
    <cfRule type="cellIs" dxfId="136" priority="20" operator="equal">
      <formula>0</formula>
    </cfRule>
  </conditionalFormatting>
  <conditionalFormatting sqref="B1:C1 A4:C4 C24 A28:C28 A53:H53 A55:D55 A57:C57 A58 V63:X64 I64:K64 M64:U64 H117:I118 G117:G120 H119 F120 H120:I121 I122:I125 Y122:XFD125">
    <cfRule type="cellIs" dxfId="135" priority="38" operator="equal">
      <formula>0</formula>
    </cfRule>
  </conditionalFormatting>
  <conditionalFormatting sqref="B132:D132 H132:I133 G132:G144 B134:D134 H134 I136:I139 Y136:XFD139">
    <cfRule type="cellIs" dxfId="134" priority="12" operator="equal">
      <formula>0</formula>
    </cfRule>
  </conditionalFormatting>
  <conditionalFormatting sqref="B140:D140 H140:I142 I143:I144 Y143:XFD144">
    <cfRule type="cellIs" dxfId="133" priority="7" operator="equal">
      <formula>0</formula>
    </cfRule>
  </conditionalFormatting>
  <conditionalFormatting sqref="C116:C127 B126">
    <cfRule type="cellIs" dxfId="132" priority="18" operator="equal">
      <formula>0</formula>
    </cfRule>
  </conditionalFormatting>
  <conditionalFormatting sqref="C133:D133">
    <cfRule type="cellIs" dxfId="131" priority="11" operator="equal">
      <formula>0</formula>
    </cfRule>
  </conditionalFormatting>
  <conditionalFormatting sqref="C141:D144">
    <cfRule type="cellIs" dxfId="130" priority="6" operator="equal">
      <formula>0</formula>
    </cfRule>
  </conditionalFormatting>
  <conditionalFormatting sqref="C135:E135 C136:F139">
    <cfRule type="cellIs" dxfId="129" priority="9" operator="equal">
      <formula>0</formula>
    </cfRule>
  </conditionalFormatting>
  <conditionalFormatting sqref="C5:F23 A24 A26 J26:X26 Y26:IS28 J27 E27:H28 I114:XFD114">
    <cfRule type="cellIs" dxfId="128" priority="46" operator="equal">
      <formula>0</formula>
    </cfRule>
  </conditionalFormatting>
  <conditionalFormatting sqref="C35:F49">
    <cfRule type="cellIs" dxfId="127" priority="4" operator="equal">
      <formula>0</formula>
    </cfRule>
  </conditionalFormatting>
  <conditionalFormatting sqref="C58:F98 A2 C2:D2 C3 H6:I6 H10:I10 H13:I14 H18:I18 H19:H21 O21:X21 H22:I23 C26 A29 M29:X30 C29:F31 M31:U31 W31:X31 C55:C56 Y55:IS111 I59:X62 I63:U63 A112:X112 A114:D114 A116:B117 D117:F118 B119 D119:D120 D121:G125 A146:X146">
    <cfRule type="cellIs" dxfId="126" priority="41" operator="equal">
      <formula>0</formula>
    </cfRule>
  </conditionalFormatting>
  <conditionalFormatting sqref="D32:F34">
    <cfRule type="cellIs" dxfId="125" priority="34" operator="equal">
      <formula>0</formula>
    </cfRule>
  </conditionalFormatting>
  <conditionalFormatting sqref="D126:F127 C129:F131">
    <cfRule type="cellIs" dxfId="124" priority="16" operator="equal">
      <formula>0</formula>
    </cfRule>
  </conditionalFormatting>
  <conditionalFormatting sqref="E46">
    <cfRule type="cellIs" dxfId="123" priority="29" operator="equal">
      <formula>0</formula>
    </cfRule>
  </conditionalFormatting>
  <conditionalFormatting sqref="E13:F14">
    <cfRule type="cellIs" dxfId="122" priority="35" operator="equal">
      <formula>0</formula>
    </cfRule>
  </conditionalFormatting>
  <conditionalFormatting sqref="E70:F71">
    <cfRule type="timePeriod" dxfId="121" priority="22" timePeriod="lastMonth">
      <formula>AND(MONTH(E70)=MONTH(EDATE(TODAY(),0-1)),YEAR(E70)=YEAR(EDATE(TODAY(),0-1)))</formula>
    </cfRule>
  </conditionalFormatting>
  <conditionalFormatting sqref="E132:F133">
    <cfRule type="cellIs" dxfId="120" priority="10" operator="equal">
      <formula>0</formula>
    </cfRule>
  </conditionalFormatting>
  <conditionalFormatting sqref="E140:F144">
    <cfRule type="cellIs" dxfId="119" priority="5" operator="equal">
      <formula>0</formula>
    </cfRule>
  </conditionalFormatting>
  <conditionalFormatting sqref="E2:J4 K4:X4">
    <cfRule type="cellIs" dxfId="118" priority="37" operator="equal">
      <formula>0</formula>
    </cfRule>
  </conditionalFormatting>
  <conditionalFormatting sqref="E115:J116 K116:X116">
    <cfRule type="cellIs" dxfId="117" priority="39" operator="equal">
      <formula>0</formula>
    </cfRule>
  </conditionalFormatting>
  <conditionalFormatting sqref="E56:X57">
    <cfRule type="cellIs" dxfId="116" priority="40" operator="equal">
      <formula>0</formula>
    </cfRule>
  </conditionalFormatting>
  <conditionalFormatting sqref="F128">
    <cfRule type="cellIs" dxfId="115" priority="14" operator="equal">
      <formula>0</formula>
    </cfRule>
  </conditionalFormatting>
  <conditionalFormatting sqref="F134:F135">
    <cfRule type="cellIs" dxfId="114" priority="8" operator="equal">
      <formula>0</formula>
    </cfRule>
  </conditionalFormatting>
  <conditionalFormatting sqref="G24:X24 I26:I28">
    <cfRule type="cellIs" dxfId="113" priority="45" operator="equal">
      <formula>0</formula>
    </cfRule>
  </conditionalFormatting>
  <conditionalFormatting sqref="H15:H17">
    <cfRule type="cellIs" dxfId="112" priority="36" operator="equal">
      <formula>0</formula>
    </cfRule>
  </conditionalFormatting>
  <conditionalFormatting sqref="H126:I129 B128:D128">
    <cfRule type="cellIs" dxfId="111" priority="15" operator="equal">
      <formula>0</formula>
    </cfRule>
  </conditionalFormatting>
  <conditionalFormatting sqref="H135:I135">
    <cfRule type="cellIs" dxfId="110" priority="13" operator="equal">
      <formula>0</formula>
    </cfRule>
  </conditionalFormatting>
  <conditionalFormatting sqref="H35:J41">
    <cfRule type="cellIs" dxfId="109" priority="33" operator="equal">
      <formula>0</formula>
    </cfRule>
  </conditionalFormatting>
  <conditionalFormatting sqref="H65:J77">
    <cfRule type="cellIs" dxfId="108" priority="28" operator="equal">
      <formula>0</formula>
    </cfRule>
  </conditionalFormatting>
  <conditionalFormatting sqref="H42:K42 M42:X42 A42:A43 B43 H43:J45 M43:W45 H46:K46 M46:X46 H47:J48 M47:V48 H50:X50 H51:M51 O51:X51">
    <cfRule type="cellIs" dxfId="107" priority="30" operator="equal">
      <formula>0</formula>
    </cfRule>
  </conditionalFormatting>
  <conditionalFormatting sqref="H49:IS49">
    <cfRule type="cellIs" dxfId="106" priority="21" operator="equal">
      <formula>0</formula>
    </cfRule>
  </conditionalFormatting>
  <conditionalFormatting sqref="I55">
    <cfRule type="cellIs" dxfId="105" priority="43" operator="equal">
      <formula>0</formula>
    </cfRule>
  </conditionalFormatting>
  <conditionalFormatting sqref="J28:X28">
    <cfRule type="cellIs" dxfId="104" priority="44" operator="equal">
      <formula>0</formula>
    </cfRule>
  </conditionalFormatting>
  <conditionalFormatting sqref="J53:X53">
    <cfRule type="cellIs" dxfId="103" priority="1" operator="equal">
      <formula>0</formula>
    </cfRule>
  </conditionalFormatting>
  <conditionalFormatting sqref="L64:L77 N65:N67 P66:R66 T66:U66 Q67:R71 T67:V71 Q73:S74 U73:U76 Q75:R77 W75:W77">
    <cfRule type="cellIs" dxfId="102" priority="27" operator="equal">
      <formula>0</formula>
    </cfRule>
  </conditionalFormatting>
  <conditionalFormatting sqref="L35:W41">
    <cfRule type="cellIs" dxfId="101" priority="32" operator="equal">
      <formula>0</formula>
    </cfRule>
  </conditionalFormatting>
  <conditionalFormatting sqref="M34">
    <cfRule type="cellIs" dxfId="100" priority="3" operator="equal">
      <formula>0</formula>
    </cfRule>
  </conditionalFormatting>
  <conditionalFormatting sqref="N58">
    <cfRule type="cellIs" dxfId="99" priority="2" operator="equal">
      <formula>0</formula>
    </cfRule>
  </conditionalFormatting>
  <conditionalFormatting sqref="N73:N77">
    <cfRule type="cellIs" dxfId="98" priority="23" operator="equal">
      <formula>0</formula>
    </cfRule>
  </conditionalFormatting>
  <conditionalFormatting sqref="P65:V65">
    <cfRule type="cellIs" dxfId="97" priority="25" operator="equal">
      <formula>0</formula>
    </cfRule>
  </conditionalFormatting>
  <conditionalFormatting sqref="P72:V72">
    <cfRule type="cellIs" dxfId="96" priority="24" operator="equal">
      <formula>0</formula>
    </cfRule>
  </conditionalFormatting>
  <conditionalFormatting sqref="P2:X2">
    <cfRule type="cellIs" dxfId="95" priority="42" operator="equal">
      <formula>0</formula>
    </cfRule>
  </conditionalFormatting>
  <conditionalFormatting sqref="Y130:XFD131">
    <cfRule type="cellIs" dxfId="94" priority="17" operator="equal">
      <formula>0</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DEA39-9EDD-4697-BD01-782C387D7A4B}">
  <dimension ref="A1:AC152"/>
  <sheetViews>
    <sheetView zoomScale="120" zoomScaleNormal="120" workbookViewId="0">
      <pane xSplit="2" ySplit="4" topLeftCell="C72" activePane="bottomRight" state="frozen"/>
      <selection pane="topRight" activeCell="C1" sqref="C1"/>
      <selection pane="bottomLeft" activeCell="A5" sqref="A5"/>
      <selection pane="bottomRight" activeCell="B81" sqref="B81:B85"/>
    </sheetView>
  </sheetViews>
  <sheetFormatPr baseColWidth="10" defaultColWidth="11.54296875" defaultRowHeight="14" x14ac:dyDescent="0.35"/>
  <cols>
    <col min="1" max="1" width="13.26953125" style="4" customWidth="1"/>
    <col min="2" max="2" width="16.453125" style="3" customWidth="1"/>
    <col min="3" max="3" width="45.54296875" style="3" customWidth="1"/>
    <col min="4" max="4" width="13.54296875" style="3" customWidth="1"/>
    <col min="5" max="5" width="12" style="116" customWidth="1"/>
    <col min="6" max="6" width="12.54296875" style="116" customWidth="1"/>
    <col min="7" max="7" width="12.453125" style="117" customWidth="1"/>
    <col min="8" max="8" width="12" style="116" bestFit="1" customWidth="1"/>
    <col min="9" max="9" width="1.1796875" style="118" customWidth="1"/>
    <col min="10" max="10" width="12.453125" style="87" customWidth="1"/>
    <col min="11" max="11" width="14.26953125" style="87" customWidth="1"/>
    <col min="12" max="12" width="13.1796875" style="87" customWidth="1"/>
    <col min="13" max="13" width="11.81640625" style="87" customWidth="1"/>
    <col min="14" max="14" width="13.54296875" style="87" bestFit="1" customWidth="1"/>
    <col min="15" max="15" width="12.26953125" style="87" customWidth="1"/>
    <col min="16" max="16" width="13.81640625" style="87" customWidth="1"/>
    <col min="17" max="17" width="17.453125" style="87" customWidth="1"/>
    <col min="18" max="18" width="13.7265625" style="87" customWidth="1"/>
    <col min="19" max="19" width="11.1796875" style="87" bestFit="1" customWidth="1"/>
    <col min="20" max="20" width="14.81640625" style="87" customWidth="1"/>
    <col min="21" max="22" width="17.453125" style="87" customWidth="1"/>
    <col min="23" max="23" width="13.453125" style="87" customWidth="1"/>
    <col min="24" max="24" width="13.26953125" style="87" customWidth="1"/>
    <col min="25" max="25" width="14.81640625" style="14" customWidth="1"/>
    <col min="26" max="16384" width="11.54296875" style="14"/>
  </cols>
  <sheetData>
    <row r="1" spans="1:24" s="1" customFormat="1" ht="15.5" x14ac:dyDescent="0.35">
      <c r="B1" s="2" t="s">
        <v>0</v>
      </c>
      <c r="C1" s="3"/>
      <c r="D1" s="3"/>
      <c r="E1" s="4"/>
      <c r="F1" s="4"/>
      <c r="G1" s="5"/>
      <c r="H1" s="4"/>
      <c r="I1" s="6"/>
      <c r="J1" s="7"/>
      <c r="K1" s="7"/>
      <c r="L1" s="7"/>
      <c r="M1" s="7"/>
      <c r="N1" s="7"/>
      <c r="O1" s="7"/>
      <c r="P1" s="7"/>
      <c r="Q1" s="7"/>
      <c r="R1" s="7"/>
      <c r="S1" s="7"/>
      <c r="T1" s="7"/>
      <c r="U1" s="7"/>
      <c r="V1" s="7"/>
      <c r="W1" s="7"/>
      <c r="X1" s="7"/>
    </row>
    <row r="2" spans="1:24" ht="23" x14ac:dyDescent="0.35">
      <c r="A2" s="8" t="s">
        <v>1</v>
      </c>
      <c r="B2" s="8"/>
      <c r="C2" s="163"/>
      <c r="D2" s="163"/>
      <c r="E2" s="9"/>
      <c r="F2" s="9"/>
      <c r="G2" s="10"/>
      <c r="H2" s="11"/>
      <c r="I2" s="12"/>
      <c r="J2" s="11"/>
      <c r="K2" s="13"/>
      <c r="L2" s="13"/>
      <c r="M2" s="13"/>
      <c r="N2" s="13"/>
      <c r="O2" s="13"/>
      <c r="P2" s="11"/>
      <c r="Q2" s="11"/>
      <c r="R2" s="11"/>
      <c r="S2" s="11"/>
      <c r="T2" s="11"/>
      <c r="U2" s="11"/>
      <c r="V2" s="11"/>
      <c r="W2" s="11"/>
      <c r="X2" s="11"/>
    </row>
    <row r="3" spans="1:24" s="15" customFormat="1" ht="10" x14ac:dyDescent="0.35">
      <c r="C3" s="16"/>
      <c r="D3" s="16"/>
      <c r="E3" s="17" t="s">
        <v>2</v>
      </c>
      <c r="F3" s="18"/>
      <c r="G3" s="17" t="s">
        <v>3</v>
      </c>
      <c r="H3" s="18"/>
      <c r="I3" s="19"/>
      <c r="J3" s="20"/>
      <c r="K3" s="21"/>
      <c r="L3" s="22"/>
      <c r="M3" s="22"/>
      <c r="N3" s="22"/>
      <c r="O3" s="22"/>
      <c r="P3" s="22"/>
      <c r="Q3" s="22"/>
      <c r="R3" s="22"/>
      <c r="S3" s="22"/>
      <c r="T3" s="22"/>
      <c r="U3" s="22"/>
      <c r="V3" s="22"/>
      <c r="W3" s="22"/>
      <c r="X3" s="23"/>
    </row>
    <row r="4" spans="1:24" s="15" customFormat="1" ht="36" x14ac:dyDescent="0.35">
      <c r="A4" s="24" t="s">
        <v>4</v>
      </c>
      <c r="B4" s="24" t="s">
        <v>5</v>
      </c>
      <c r="C4" s="25" t="s">
        <v>6</v>
      </c>
      <c r="D4" s="25" t="s">
        <v>7</v>
      </c>
      <c r="E4" s="26" t="s">
        <v>8</v>
      </c>
      <c r="F4" s="26" t="s">
        <v>9</v>
      </c>
      <c r="G4" s="27" t="s">
        <v>10</v>
      </c>
      <c r="H4" s="28" t="s">
        <v>11</v>
      </c>
      <c r="I4" s="19"/>
      <c r="J4" s="29" t="s">
        <v>12</v>
      </c>
      <c r="K4" s="30" t="s">
        <v>13</v>
      </c>
      <c r="L4" s="30" t="s">
        <v>14</v>
      </c>
      <c r="M4" s="30" t="s">
        <v>15</v>
      </c>
      <c r="N4" s="30" t="s">
        <v>16</v>
      </c>
      <c r="O4" s="30" t="s">
        <v>17</v>
      </c>
      <c r="P4" s="30" t="s">
        <v>18</v>
      </c>
      <c r="Q4" s="30" t="s">
        <v>19</v>
      </c>
      <c r="R4" s="30" t="s">
        <v>20</v>
      </c>
      <c r="S4" s="30" t="s">
        <v>21</v>
      </c>
      <c r="T4" s="30" t="s">
        <v>22</v>
      </c>
      <c r="U4" s="30" t="s">
        <v>23</v>
      </c>
      <c r="V4" s="30" t="s">
        <v>24</v>
      </c>
      <c r="W4" s="30" t="s">
        <v>25</v>
      </c>
      <c r="X4" s="30" t="s">
        <v>26</v>
      </c>
    </row>
    <row r="5" spans="1:24" ht="42" customHeight="1" x14ac:dyDescent="0.25">
      <c r="A5" s="440" t="s">
        <v>27</v>
      </c>
      <c r="B5" s="420" t="s">
        <v>28</v>
      </c>
      <c r="C5" s="119" t="s">
        <v>97</v>
      </c>
      <c r="D5" s="246" t="s">
        <v>98</v>
      </c>
      <c r="E5" s="130">
        <v>45717</v>
      </c>
      <c r="F5" s="130">
        <v>45899</v>
      </c>
      <c r="G5" s="131">
        <f t="shared" ref="G5:G17" si="0">SUM(J5:X5)</f>
        <v>56000</v>
      </c>
      <c r="H5" s="142"/>
      <c r="I5" s="170"/>
      <c r="J5" s="169"/>
      <c r="K5" s="131">
        <v>50000</v>
      </c>
      <c r="L5" s="169"/>
      <c r="M5" s="131">
        <v>3000</v>
      </c>
      <c r="N5" s="169"/>
      <c r="O5" s="169"/>
      <c r="P5" s="169"/>
      <c r="Q5" s="169"/>
      <c r="R5" s="169"/>
      <c r="S5" s="169"/>
      <c r="T5" s="169"/>
      <c r="U5" s="169"/>
      <c r="V5" s="169"/>
      <c r="W5" s="169"/>
      <c r="X5" s="131">
        <v>3000</v>
      </c>
    </row>
    <row r="6" spans="1:24" ht="50" x14ac:dyDescent="0.35">
      <c r="A6" s="441"/>
      <c r="B6" s="424"/>
      <c r="C6" s="37" t="s">
        <v>99</v>
      </c>
      <c r="D6" s="246" t="s">
        <v>100</v>
      </c>
      <c r="E6" s="130">
        <v>45839</v>
      </c>
      <c r="F6" s="130">
        <v>46022</v>
      </c>
      <c r="G6" s="131">
        <f t="shared" si="0"/>
        <v>15000</v>
      </c>
      <c r="H6" s="132"/>
      <c r="I6" s="12"/>
      <c r="J6" s="187"/>
      <c r="K6" s="198">
        <v>5000</v>
      </c>
      <c r="L6" s="187"/>
      <c r="M6" s="187"/>
      <c r="N6" s="187"/>
      <c r="O6" s="187"/>
      <c r="P6" s="187"/>
      <c r="Q6" s="187"/>
      <c r="R6" s="187"/>
      <c r="S6" s="187"/>
      <c r="T6" s="187"/>
      <c r="U6" s="187"/>
      <c r="V6" s="187"/>
      <c r="W6" s="187"/>
      <c r="X6" s="131">
        <v>10000</v>
      </c>
    </row>
    <row r="7" spans="1:24" ht="65" customHeight="1" x14ac:dyDescent="0.25">
      <c r="A7" s="441"/>
      <c r="B7" s="424"/>
      <c r="C7" s="37" t="s">
        <v>101</v>
      </c>
      <c r="D7" s="246" t="s">
        <v>102</v>
      </c>
      <c r="E7" s="130">
        <v>45748</v>
      </c>
      <c r="F7" s="130">
        <v>46022</v>
      </c>
      <c r="G7" s="131">
        <f t="shared" si="0"/>
        <v>15000</v>
      </c>
      <c r="H7" s="171"/>
      <c r="I7" s="170"/>
      <c r="J7" s="169"/>
      <c r="K7" s="169"/>
      <c r="L7" s="169"/>
      <c r="M7" s="169"/>
      <c r="N7" s="169"/>
      <c r="O7" s="169"/>
      <c r="P7" s="169"/>
      <c r="Q7" s="169"/>
      <c r="R7" s="169"/>
      <c r="S7" s="169"/>
      <c r="T7" s="169"/>
      <c r="U7" s="169"/>
      <c r="V7" s="169"/>
      <c r="W7" s="169"/>
      <c r="X7" s="131">
        <v>15000</v>
      </c>
    </row>
    <row r="8" spans="1:24" ht="52.5" customHeight="1" x14ac:dyDescent="0.25">
      <c r="A8" s="441"/>
      <c r="B8" s="424"/>
      <c r="C8" s="37" t="s">
        <v>33</v>
      </c>
      <c r="D8" s="246" t="s">
        <v>31</v>
      </c>
      <c r="E8" s="130">
        <v>45658</v>
      </c>
      <c r="F8" s="130">
        <v>45777</v>
      </c>
      <c r="G8" s="131">
        <f t="shared" si="0"/>
        <v>7000</v>
      </c>
      <c r="H8" s="171" t="s">
        <v>30</v>
      </c>
      <c r="I8" s="170" t="s">
        <v>30</v>
      </c>
      <c r="J8" s="169" t="s">
        <v>30</v>
      </c>
      <c r="K8" s="169" t="s">
        <v>30</v>
      </c>
      <c r="L8" s="169" t="s">
        <v>30</v>
      </c>
      <c r="M8" s="169" t="s">
        <v>30</v>
      </c>
      <c r="N8" s="169" t="s">
        <v>30</v>
      </c>
      <c r="O8" s="169" t="s">
        <v>30</v>
      </c>
      <c r="P8" s="169" t="s">
        <v>30</v>
      </c>
      <c r="Q8" s="169" t="s">
        <v>30</v>
      </c>
      <c r="R8" s="169" t="s">
        <v>30</v>
      </c>
      <c r="S8" s="169" t="s">
        <v>30</v>
      </c>
      <c r="T8" s="169" t="s">
        <v>30</v>
      </c>
      <c r="U8" s="169" t="s">
        <v>30</v>
      </c>
      <c r="V8" s="138">
        <v>7000</v>
      </c>
      <c r="W8" s="169" t="s">
        <v>30</v>
      </c>
      <c r="X8" s="131"/>
    </row>
    <row r="9" spans="1:24" ht="52.5" customHeight="1" x14ac:dyDescent="0.25">
      <c r="A9" s="441"/>
      <c r="B9" s="437"/>
      <c r="C9" s="37" t="s">
        <v>103</v>
      </c>
      <c r="D9" s="246" t="s">
        <v>37</v>
      </c>
      <c r="E9" s="130">
        <v>45658</v>
      </c>
      <c r="F9" s="130">
        <v>46022</v>
      </c>
      <c r="G9" s="131">
        <f t="shared" si="0"/>
        <v>5000</v>
      </c>
      <c r="H9" s="171"/>
      <c r="I9" s="170"/>
      <c r="J9" s="169"/>
      <c r="K9" s="131"/>
      <c r="L9" s="169"/>
      <c r="M9" s="131">
        <v>2000</v>
      </c>
      <c r="N9" s="169"/>
      <c r="O9" s="169"/>
      <c r="P9" s="169"/>
      <c r="Q9" s="169"/>
      <c r="R9" s="169"/>
      <c r="S9" s="169"/>
      <c r="T9" s="169"/>
      <c r="U9" s="169"/>
      <c r="V9" s="131">
        <v>2000</v>
      </c>
      <c r="W9" s="169"/>
      <c r="X9" s="131">
        <v>1000</v>
      </c>
    </row>
    <row r="10" spans="1:24" s="15" customFormat="1" ht="70" customHeight="1" x14ac:dyDescent="0.25">
      <c r="A10" s="441"/>
      <c r="B10" s="433" t="s">
        <v>38</v>
      </c>
      <c r="C10" s="37" t="s">
        <v>39</v>
      </c>
      <c r="D10" s="246" t="s">
        <v>104</v>
      </c>
      <c r="E10" s="129">
        <v>45809</v>
      </c>
      <c r="F10" s="129">
        <v>46022</v>
      </c>
      <c r="G10" s="131">
        <f t="shared" si="0"/>
        <v>5000</v>
      </c>
      <c r="H10" s="128"/>
      <c r="I10" s="19"/>
      <c r="J10" s="187"/>
      <c r="K10" s="169"/>
      <c r="L10" s="187"/>
      <c r="M10" s="187">
        <v>5000</v>
      </c>
      <c r="N10" s="187"/>
      <c r="O10" s="187"/>
      <c r="P10" s="187"/>
      <c r="Q10" s="187"/>
      <c r="R10" s="187"/>
      <c r="S10" s="187"/>
      <c r="T10" s="187"/>
      <c r="U10" s="187"/>
      <c r="V10" s="187"/>
      <c r="W10" s="187"/>
      <c r="X10" s="131"/>
    </row>
    <row r="11" spans="1:24" ht="81.75" customHeight="1" x14ac:dyDescent="0.25">
      <c r="A11" s="441"/>
      <c r="B11" s="433"/>
      <c r="C11" s="119" t="s">
        <v>105</v>
      </c>
      <c r="D11" s="246" t="s">
        <v>41</v>
      </c>
      <c r="E11" s="129">
        <v>45689</v>
      </c>
      <c r="F11" s="129">
        <v>45930</v>
      </c>
      <c r="G11" s="131">
        <f t="shared" si="0"/>
        <v>44000</v>
      </c>
      <c r="H11" s="142">
        <v>0</v>
      </c>
      <c r="I11" s="170" t="s">
        <v>30</v>
      </c>
      <c r="J11" s="169" t="s">
        <v>30</v>
      </c>
      <c r="K11" s="138">
        <v>40000</v>
      </c>
      <c r="L11" s="169" t="s">
        <v>30</v>
      </c>
      <c r="M11" s="169" t="s">
        <v>30</v>
      </c>
      <c r="N11" s="187"/>
      <c r="O11" s="169" t="s">
        <v>30</v>
      </c>
      <c r="P11" s="169" t="s">
        <v>30</v>
      </c>
      <c r="Q11" s="169" t="s">
        <v>30</v>
      </c>
      <c r="R11" s="169" t="s">
        <v>30</v>
      </c>
      <c r="S11" s="173" t="s">
        <v>42</v>
      </c>
      <c r="T11" s="169" t="s">
        <v>30</v>
      </c>
      <c r="U11" s="169" t="s">
        <v>30</v>
      </c>
      <c r="V11" s="169" t="s">
        <v>30</v>
      </c>
      <c r="W11" s="169" t="s">
        <v>30</v>
      </c>
      <c r="X11" s="131">
        <v>4000</v>
      </c>
    </row>
    <row r="12" spans="1:24" ht="70" x14ac:dyDescent="0.25">
      <c r="A12" s="441"/>
      <c r="B12" s="433"/>
      <c r="C12" s="37" t="s">
        <v>106</v>
      </c>
      <c r="D12" s="246" t="s">
        <v>43</v>
      </c>
      <c r="E12" s="129">
        <v>45658</v>
      </c>
      <c r="F12" s="129">
        <v>46377</v>
      </c>
      <c r="G12" s="131">
        <f t="shared" si="0"/>
        <v>10500</v>
      </c>
      <c r="H12" s="142"/>
      <c r="I12" s="170"/>
      <c r="J12" s="169"/>
      <c r="K12" s="169"/>
      <c r="L12" s="169"/>
      <c r="M12" s="187">
        <v>10000</v>
      </c>
      <c r="N12" s="169"/>
      <c r="O12" s="169"/>
      <c r="P12" s="169"/>
      <c r="Q12" s="169"/>
      <c r="R12" s="169"/>
      <c r="S12" s="200"/>
      <c r="T12" s="169"/>
      <c r="U12" s="169"/>
      <c r="V12" s="169"/>
      <c r="W12" s="169"/>
      <c r="X12" s="187">
        <v>500</v>
      </c>
    </row>
    <row r="13" spans="1:24" ht="90" x14ac:dyDescent="0.25">
      <c r="A13" s="441"/>
      <c r="B13" s="420" t="s">
        <v>44</v>
      </c>
      <c r="C13" s="119" t="s">
        <v>107</v>
      </c>
      <c r="D13" s="246" t="s">
        <v>45</v>
      </c>
      <c r="E13" s="129">
        <v>45689</v>
      </c>
      <c r="F13" s="129">
        <v>46012</v>
      </c>
      <c r="G13" s="131">
        <f t="shared" si="0"/>
        <v>0</v>
      </c>
      <c r="H13" s="132">
        <v>10000</v>
      </c>
      <c r="I13" s="12"/>
      <c r="J13" s="131"/>
      <c r="K13" s="169"/>
      <c r="L13" s="131"/>
      <c r="M13" s="131"/>
      <c r="N13" s="131"/>
      <c r="O13" s="131"/>
      <c r="P13" s="131"/>
      <c r="Q13" s="131"/>
      <c r="R13" s="131"/>
      <c r="S13" s="131"/>
      <c r="T13" s="131"/>
      <c r="U13" s="131"/>
      <c r="V13" s="131"/>
      <c r="W13" s="131"/>
      <c r="X13" s="131"/>
    </row>
    <row r="14" spans="1:24" ht="100" x14ac:dyDescent="0.35">
      <c r="A14" s="441"/>
      <c r="B14" s="420"/>
      <c r="C14" s="37" t="s">
        <v>108</v>
      </c>
      <c r="D14" s="246" t="s">
        <v>109</v>
      </c>
      <c r="E14" s="129">
        <v>45658</v>
      </c>
      <c r="F14" s="129">
        <v>46012</v>
      </c>
      <c r="G14" s="131">
        <f t="shared" si="0"/>
        <v>5000</v>
      </c>
      <c r="H14" s="132"/>
      <c r="I14" s="12"/>
      <c r="J14" s="187"/>
      <c r="K14" s="187"/>
      <c r="L14" s="187"/>
      <c r="M14" s="187"/>
      <c r="N14" s="131"/>
      <c r="O14" s="187"/>
      <c r="P14" s="187"/>
      <c r="Q14" s="187"/>
      <c r="R14" s="187"/>
      <c r="S14" s="187"/>
      <c r="T14" s="187"/>
      <c r="U14" s="187"/>
      <c r="V14" s="187"/>
      <c r="W14" s="187"/>
      <c r="X14" s="187">
        <v>5000</v>
      </c>
    </row>
    <row r="15" spans="1:24" ht="60" x14ac:dyDescent="0.25">
      <c r="A15" s="441"/>
      <c r="B15" s="420" t="s">
        <v>46</v>
      </c>
      <c r="C15" s="209" t="s">
        <v>110</v>
      </c>
      <c r="D15" s="246" t="s">
        <v>47</v>
      </c>
      <c r="E15" s="130">
        <v>45611</v>
      </c>
      <c r="F15" s="130">
        <v>45838</v>
      </c>
      <c r="G15" s="131">
        <f t="shared" si="0"/>
        <v>100000</v>
      </c>
      <c r="H15" s="132">
        <v>0</v>
      </c>
      <c r="I15" s="170" t="s">
        <v>30</v>
      </c>
      <c r="J15" s="169" t="s">
        <v>30</v>
      </c>
      <c r="K15" s="169" t="s">
        <v>30</v>
      </c>
      <c r="L15" s="169" t="s">
        <v>30</v>
      </c>
      <c r="M15" s="169" t="s">
        <v>30</v>
      </c>
      <c r="N15" s="138">
        <v>100000</v>
      </c>
      <c r="O15" s="169" t="s">
        <v>30</v>
      </c>
      <c r="P15" s="169" t="s">
        <v>30</v>
      </c>
      <c r="Q15" s="169" t="s">
        <v>30</v>
      </c>
      <c r="R15" s="169" t="s">
        <v>30</v>
      </c>
      <c r="S15" s="169" t="s">
        <v>30</v>
      </c>
      <c r="T15" s="169" t="s">
        <v>30</v>
      </c>
      <c r="U15" s="169" t="s">
        <v>30</v>
      </c>
      <c r="V15" s="169" t="s">
        <v>30</v>
      </c>
      <c r="W15" s="169" t="s">
        <v>30</v>
      </c>
      <c r="X15" s="169" t="s">
        <v>30</v>
      </c>
    </row>
    <row r="16" spans="1:24" ht="20" customHeight="1" x14ac:dyDescent="0.25">
      <c r="A16" s="441"/>
      <c r="B16" s="420"/>
      <c r="C16" s="209" t="s">
        <v>111</v>
      </c>
      <c r="D16" s="246"/>
      <c r="E16" s="130">
        <v>45853</v>
      </c>
      <c r="F16" s="194">
        <v>45960</v>
      </c>
      <c r="G16" s="131">
        <f t="shared" si="0"/>
        <v>40000</v>
      </c>
      <c r="H16" s="132"/>
      <c r="I16" s="170"/>
      <c r="J16" s="169"/>
      <c r="K16" s="169"/>
      <c r="L16" s="169"/>
      <c r="M16" s="169"/>
      <c r="N16" s="188">
        <v>40000</v>
      </c>
      <c r="O16" s="169"/>
      <c r="P16" s="169"/>
      <c r="Q16" s="169"/>
      <c r="R16" s="169"/>
      <c r="S16" s="169"/>
      <c r="T16" s="169"/>
      <c r="U16" s="169"/>
      <c r="V16" s="169"/>
      <c r="W16" s="169"/>
      <c r="X16" s="169"/>
    </row>
    <row r="17" spans="1:26" ht="50" x14ac:dyDescent="0.25">
      <c r="A17" s="442"/>
      <c r="B17" s="420"/>
      <c r="C17" s="37" t="s">
        <v>112</v>
      </c>
      <c r="D17" s="246" t="s">
        <v>113</v>
      </c>
      <c r="E17" s="130">
        <v>45707</v>
      </c>
      <c r="F17" s="194">
        <v>45910</v>
      </c>
      <c r="G17" s="131">
        <f t="shared" si="0"/>
        <v>50000</v>
      </c>
      <c r="H17" s="132"/>
      <c r="I17" s="170"/>
      <c r="J17" s="169"/>
      <c r="K17" s="187">
        <v>40000</v>
      </c>
      <c r="L17" s="169"/>
      <c r="M17" s="169"/>
      <c r="N17" s="169"/>
      <c r="O17" s="169"/>
      <c r="P17" s="169"/>
      <c r="Q17" s="169"/>
      <c r="R17" s="169"/>
      <c r="S17" s="169"/>
      <c r="T17" s="169"/>
      <c r="U17" s="169"/>
      <c r="V17" s="169"/>
      <c r="W17" s="169"/>
      <c r="X17" s="187">
        <v>10000</v>
      </c>
    </row>
    <row r="18" spans="1:26" ht="90" x14ac:dyDescent="0.35">
      <c r="A18" s="31" t="s">
        <v>48</v>
      </c>
      <c r="B18" s="420"/>
      <c r="C18" s="37" t="s">
        <v>114</v>
      </c>
      <c r="D18" s="246" t="s">
        <v>115</v>
      </c>
      <c r="E18" s="130">
        <v>45839</v>
      </c>
      <c r="F18" s="129">
        <v>46377</v>
      </c>
      <c r="G18" s="131">
        <f>SUM(J18:X18)</f>
        <v>2100</v>
      </c>
      <c r="H18" s="132">
        <v>2000</v>
      </c>
      <c r="I18" s="12"/>
      <c r="J18" s="187"/>
      <c r="K18" s="187"/>
      <c r="L18" s="187"/>
      <c r="M18" s="187">
        <v>2000</v>
      </c>
      <c r="N18" s="187"/>
      <c r="O18" s="187"/>
      <c r="P18" s="187"/>
      <c r="Q18" s="187"/>
      <c r="R18" s="187"/>
      <c r="S18" s="187"/>
      <c r="T18" s="187"/>
      <c r="U18" s="187"/>
      <c r="V18" s="187"/>
      <c r="W18" s="187">
        <v>100</v>
      </c>
      <c r="X18" s="187"/>
    </row>
    <row r="19" spans="1:26" ht="52" customHeight="1" x14ac:dyDescent="0.25">
      <c r="A19" s="31" t="s">
        <v>49</v>
      </c>
      <c r="B19" s="420" t="s">
        <v>50</v>
      </c>
      <c r="C19" s="119" t="s">
        <v>116</v>
      </c>
      <c r="D19" s="246" t="s">
        <v>117</v>
      </c>
      <c r="E19" s="130">
        <v>45658</v>
      </c>
      <c r="F19" s="130">
        <v>45838</v>
      </c>
      <c r="G19" s="131">
        <f t="shared" ref="G19:G20" si="1">SUM(J19:X19)</f>
        <v>7000</v>
      </c>
      <c r="H19" s="132">
        <v>0</v>
      </c>
      <c r="I19" s="170" t="s">
        <v>30</v>
      </c>
      <c r="J19" s="169" t="s">
        <v>30</v>
      </c>
      <c r="K19" s="169" t="s">
        <v>30</v>
      </c>
      <c r="L19" s="169" t="s">
        <v>30</v>
      </c>
      <c r="M19" s="187">
        <v>2000</v>
      </c>
      <c r="N19" s="169" t="s">
        <v>30</v>
      </c>
      <c r="O19" s="169" t="s">
        <v>30</v>
      </c>
      <c r="P19" s="169" t="s">
        <v>30</v>
      </c>
      <c r="Q19" s="169" t="s">
        <v>30</v>
      </c>
      <c r="R19" s="169" t="s">
        <v>30</v>
      </c>
      <c r="S19" s="169" t="s">
        <v>30</v>
      </c>
      <c r="T19" s="169" t="s">
        <v>30</v>
      </c>
      <c r="U19" s="169" t="s">
        <v>30</v>
      </c>
      <c r="V19" s="169"/>
      <c r="W19" s="169" t="s">
        <v>30</v>
      </c>
      <c r="X19" s="187">
        <v>5000</v>
      </c>
    </row>
    <row r="20" spans="1:26" ht="70" x14ac:dyDescent="0.25">
      <c r="A20" s="206"/>
      <c r="B20" s="420"/>
      <c r="C20" s="119" t="s">
        <v>118</v>
      </c>
      <c r="D20" s="246" t="s">
        <v>119</v>
      </c>
      <c r="E20" s="130">
        <v>45616</v>
      </c>
      <c r="F20" s="130">
        <v>45854</v>
      </c>
      <c r="G20" s="131">
        <f t="shared" si="1"/>
        <v>6000</v>
      </c>
      <c r="H20" s="132"/>
      <c r="I20" s="174"/>
      <c r="J20" s="175"/>
      <c r="K20" s="169"/>
      <c r="L20" s="169"/>
      <c r="M20" s="187">
        <v>2000</v>
      </c>
      <c r="N20" s="169"/>
      <c r="O20" s="169"/>
      <c r="P20" s="187">
        <v>1000</v>
      </c>
      <c r="Q20" s="169"/>
      <c r="R20" s="169"/>
      <c r="S20" s="169"/>
      <c r="T20" s="169"/>
      <c r="U20" s="169"/>
      <c r="V20" s="169"/>
      <c r="W20" s="169"/>
      <c r="X20" s="187">
        <v>3000</v>
      </c>
    </row>
    <row r="21" spans="1:26" ht="39" customHeight="1" x14ac:dyDescent="0.25">
      <c r="A21" s="204"/>
      <c r="B21" s="420"/>
      <c r="C21" s="166" t="s">
        <v>51</v>
      </c>
      <c r="D21" s="246"/>
      <c r="E21" s="130">
        <v>45700</v>
      </c>
      <c r="F21" s="130">
        <v>45849</v>
      </c>
      <c r="G21" s="131">
        <f t="shared" ref="G21:G22" si="2">SUM(J21:X21)</f>
        <v>2000</v>
      </c>
      <c r="H21" s="132"/>
      <c r="I21" s="174"/>
      <c r="J21" s="175"/>
      <c r="K21" s="169" t="s">
        <v>30</v>
      </c>
      <c r="L21" s="169" t="s">
        <v>30</v>
      </c>
      <c r="M21" s="187">
        <v>2000</v>
      </c>
      <c r="N21" s="169" t="s">
        <v>30</v>
      </c>
      <c r="O21" s="126"/>
      <c r="P21" s="126"/>
      <c r="Q21" s="126"/>
      <c r="R21" s="126"/>
      <c r="S21" s="126"/>
      <c r="T21" s="126"/>
      <c r="U21" s="126"/>
      <c r="V21" s="126"/>
      <c r="W21" s="126"/>
      <c r="X21" s="189"/>
    </row>
    <row r="22" spans="1:26" ht="27" customHeight="1" x14ac:dyDescent="0.25">
      <c r="A22" s="204"/>
      <c r="B22" s="201" t="s">
        <v>52</v>
      </c>
      <c r="C22" s="119" t="s">
        <v>53</v>
      </c>
      <c r="D22" s="38"/>
      <c r="E22" s="130">
        <v>45658</v>
      </c>
      <c r="F22" s="130">
        <v>46387</v>
      </c>
      <c r="G22" s="131">
        <f t="shared" si="2"/>
        <v>15000</v>
      </c>
      <c r="H22" s="132">
        <v>0</v>
      </c>
      <c r="I22" s="40"/>
      <c r="J22" s="131"/>
      <c r="K22" s="169" t="s">
        <v>30</v>
      </c>
      <c r="L22" s="169" t="s">
        <v>30</v>
      </c>
      <c r="M22" s="187">
        <v>15000</v>
      </c>
      <c r="N22" s="169" t="s">
        <v>30</v>
      </c>
      <c r="O22" s="131"/>
      <c r="P22" s="131"/>
      <c r="Q22" s="131"/>
      <c r="R22" s="131"/>
      <c r="S22" s="131"/>
      <c r="T22" s="131"/>
      <c r="U22" s="131"/>
      <c r="V22" s="131"/>
      <c r="W22" s="131"/>
      <c r="X22" s="131"/>
    </row>
    <row r="23" spans="1:26" ht="144.5" customHeight="1" x14ac:dyDescent="0.35">
      <c r="A23" s="227" t="s">
        <v>150</v>
      </c>
      <c r="B23" s="228" t="s">
        <v>151</v>
      </c>
      <c r="C23" s="37" t="s">
        <v>152</v>
      </c>
      <c r="D23" s="246" t="s">
        <v>153</v>
      </c>
      <c r="E23" s="130">
        <v>45748</v>
      </c>
      <c r="F23" s="305">
        <v>45900</v>
      </c>
      <c r="G23" s="35">
        <f>SUM(J23:X23)</f>
        <v>0</v>
      </c>
      <c r="H23" s="36">
        <v>5000</v>
      </c>
      <c r="I23" s="102"/>
      <c r="J23" s="131"/>
      <c r="K23" s="131"/>
      <c r="L23" s="131"/>
      <c r="M23" s="131"/>
      <c r="N23" s="131"/>
      <c r="O23" s="131"/>
      <c r="P23" s="131"/>
      <c r="Q23" s="131"/>
      <c r="R23" s="131"/>
      <c r="S23" s="131"/>
      <c r="T23" s="131"/>
      <c r="U23" s="131"/>
      <c r="V23" s="131"/>
      <c r="W23" s="131"/>
      <c r="X23" s="131"/>
    </row>
    <row r="24" spans="1:26" s="49" customFormat="1" ht="28.5" customHeight="1" x14ac:dyDescent="0.35">
      <c r="A24" s="43" t="s">
        <v>56</v>
      </c>
      <c r="B24" s="44"/>
      <c r="C24" s="45"/>
      <c r="D24" s="45"/>
      <c r="E24" s="44"/>
      <c r="F24" s="141"/>
      <c r="G24" s="46">
        <f>SUM(G5:G22)</f>
        <v>384600</v>
      </c>
      <c r="H24" s="46">
        <f>SUM(H5:H23)</f>
        <v>17000</v>
      </c>
      <c r="I24" s="47"/>
      <c r="J24" s="46">
        <f t="shared" ref="J24:X24" si="3">SUM(J5:J22)</f>
        <v>0</v>
      </c>
      <c r="K24" s="46">
        <f t="shared" si="3"/>
        <v>135000</v>
      </c>
      <c r="L24" s="46">
        <f t="shared" si="3"/>
        <v>0</v>
      </c>
      <c r="M24" s="46">
        <f t="shared" si="3"/>
        <v>43000</v>
      </c>
      <c r="N24" s="46">
        <f t="shared" si="3"/>
        <v>140000</v>
      </c>
      <c r="O24" s="46">
        <f t="shared" si="3"/>
        <v>0</v>
      </c>
      <c r="P24" s="46">
        <f t="shared" si="3"/>
        <v>1000</v>
      </c>
      <c r="Q24" s="46">
        <f t="shared" si="3"/>
        <v>0</v>
      </c>
      <c r="R24" s="46">
        <f t="shared" si="3"/>
        <v>0</v>
      </c>
      <c r="S24" s="46">
        <f t="shared" si="3"/>
        <v>0</v>
      </c>
      <c r="T24" s="46">
        <f t="shared" si="3"/>
        <v>0</v>
      </c>
      <c r="U24" s="46">
        <f t="shared" si="3"/>
        <v>0</v>
      </c>
      <c r="V24" s="46">
        <f t="shared" si="3"/>
        <v>9000</v>
      </c>
      <c r="W24" s="46">
        <f t="shared" si="3"/>
        <v>100</v>
      </c>
      <c r="X24" s="46">
        <f t="shared" si="3"/>
        <v>56500</v>
      </c>
      <c r="Y24" s="48">
        <f>SUM(J24:X24)</f>
        <v>384600</v>
      </c>
      <c r="Z24" s="48">
        <f>+G24-Y24</f>
        <v>0</v>
      </c>
    </row>
    <row r="25" spans="1:26" s="58" customFormat="1" ht="25.5" customHeight="1" x14ac:dyDescent="0.35">
      <c r="A25" s="50"/>
      <c r="B25" s="51"/>
      <c r="C25" s="52"/>
      <c r="D25" s="52"/>
      <c r="E25" s="53"/>
      <c r="F25" s="54"/>
      <c r="G25" s="55"/>
      <c r="H25" s="56"/>
      <c r="I25" s="56"/>
      <c r="J25" s="56"/>
      <c r="K25" s="56"/>
      <c r="L25" s="56"/>
      <c r="M25" s="56"/>
      <c r="N25" s="56"/>
      <c r="O25" s="56"/>
      <c r="P25" s="56"/>
      <c r="Q25" s="56"/>
      <c r="R25" s="56"/>
      <c r="S25" s="56"/>
      <c r="T25" s="56"/>
      <c r="U25" s="56"/>
      <c r="V25" s="56"/>
      <c r="W25" s="57"/>
    </row>
    <row r="26" spans="1:26" s="63" customFormat="1" ht="23.5" thickBot="1" x14ac:dyDescent="0.4">
      <c r="A26" s="59" t="s">
        <v>57</v>
      </c>
      <c r="B26" s="59"/>
      <c r="C26" s="60"/>
      <c r="D26" s="60"/>
      <c r="E26" s="61"/>
      <c r="F26" s="61"/>
      <c r="G26" s="61"/>
      <c r="H26" s="62"/>
      <c r="I26" s="47"/>
      <c r="J26" s="9"/>
      <c r="K26" s="9"/>
      <c r="L26" s="9"/>
      <c r="M26" s="9"/>
      <c r="N26" s="9"/>
      <c r="O26" s="9"/>
      <c r="P26" s="9"/>
      <c r="Q26" s="9"/>
      <c r="R26" s="9"/>
      <c r="S26" s="9"/>
      <c r="T26" s="9"/>
      <c r="U26" s="9"/>
      <c r="V26" s="9"/>
      <c r="W26" s="9"/>
      <c r="X26" s="9"/>
    </row>
    <row r="27" spans="1:26" s="15" customFormat="1" ht="10.5" thickBot="1" x14ac:dyDescent="0.4">
      <c r="C27" s="16"/>
      <c r="D27" s="16"/>
      <c r="E27" s="64" t="s">
        <v>2</v>
      </c>
      <c r="F27" s="65"/>
      <c r="G27" s="66" t="s">
        <v>3</v>
      </c>
      <c r="H27" s="67"/>
      <c r="I27" s="68"/>
      <c r="J27" s="69"/>
      <c r="K27" s="70"/>
      <c r="L27" s="70"/>
      <c r="M27" s="70"/>
      <c r="N27" s="70"/>
      <c r="O27" s="70"/>
      <c r="P27" s="70"/>
      <c r="Q27" s="70"/>
      <c r="R27" s="70"/>
      <c r="S27" s="70"/>
      <c r="T27" s="70"/>
      <c r="U27" s="70"/>
      <c r="V27" s="70"/>
      <c r="W27" s="70"/>
      <c r="X27" s="71"/>
    </row>
    <row r="28" spans="1:26" s="15" customFormat="1" ht="36" x14ac:dyDescent="0.35">
      <c r="A28" s="72" t="s">
        <v>4</v>
      </c>
      <c r="B28" s="120" t="s">
        <v>5</v>
      </c>
      <c r="C28" s="25" t="s">
        <v>6</v>
      </c>
      <c r="D28" s="25" t="s">
        <v>7</v>
      </c>
      <c r="E28" s="73" t="s">
        <v>8</v>
      </c>
      <c r="F28" s="73" t="s">
        <v>9</v>
      </c>
      <c r="G28" s="74" t="s">
        <v>10</v>
      </c>
      <c r="H28" s="75" t="s">
        <v>11</v>
      </c>
      <c r="I28" s="68"/>
      <c r="J28" s="76" t="s">
        <v>12</v>
      </c>
      <c r="K28" s="76" t="s">
        <v>13</v>
      </c>
      <c r="L28" s="76" t="s">
        <v>14</v>
      </c>
      <c r="M28" s="76" t="s">
        <v>15</v>
      </c>
      <c r="N28" s="76" t="s">
        <v>16</v>
      </c>
      <c r="O28" s="76" t="s">
        <v>17</v>
      </c>
      <c r="P28" s="76" t="s">
        <v>18</v>
      </c>
      <c r="Q28" s="76" t="s">
        <v>19</v>
      </c>
      <c r="R28" s="76" t="s">
        <v>20</v>
      </c>
      <c r="S28" s="76" t="s">
        <v>21</v>
      </c>
      <c r="T28" s="76" t="s">
        <v>22</v>
      </c>
      <c r="U28" s="76" t="s">
        <v>23</v>
      </c>
      <c r="V28" s="76" t="s">
        <v>24</v>
      </c>
      <c r="W28" s="76" t="s">
        <v>25</v>
      </c>
      <c r="X28" s="76" t="s">
        <v>26</v>
      </c>
    </row>
    <row r="29" spans="1:26" ht="54.65" customHeight="1" x14ac:dyDescent="0.25">
      <c r="A29" s="450" t="s">
        <v>27</v>
      </c>
      <c r="B29" s="384" t="s">
        <v>58</v>
      </c>
      <c r="C29" s="119" t="s">
        <v>120</v>
      </c>
      <c r="D29" s="38" t="s">
        <v>59</v>
      </c>
      <c r="E29" s="130">
        <v>45597</v>
      </c>
      <c r="F29" s="130">
        <v>45703</v>
      </c>
      <c r="G29" s="131">
        <f t="shared" ref="G29:G34" si="4">SUM(J29:X29)</f>
        <v>5000</v>
      </c>
      <c r="H29" s="142" t="s">
        <v>30</v>
      </c>
      <c r="I29" s="170" t="s">
        <v>30</v>
      </c>
      <c r="J29" s="142" t="s">
        <v>30</v>
      </c>
      <c r="K29" s="138">
        <v>2000</v>
      </c>
      <c r="L29" s="131"/>
      <c r="M29" s="131"/>
      <c r="N29" s="131"/>
      <c r="O29" s="131"/>
      <c r="P29" s="131"/>
      <c r="Q29" s="131"/>
      <c r="R29" s="131"/>
      <c r="S29" s="131"/>
      <c r="T29" s="131"/>
      <c r="U29" s="131"/>
      <c r="V29" s="131"/>
      <c r="W29" s="133"/>
      <c r="X29" s="131">
        <v>3000</v>
      </c>
    </row>
    <row r="30" spans="1:26" ht="48" customHeight="1" x14ac:dyDescent="0.25">
      <c r="A30" s="451"/>
      <c r="B30" s="421"/>
      <c r="C30" s="119" t="s">
        <v>121</v>
      </c>
      <c r="D30" s="38" t="s">
        <v>60</v>
      </c>
      <c r="E30" s="130">
        <v>45717</v>
      </c>
      <c r="F30" s="130">
        <v>46387</v>
      </c>
      <c r="G30" s="131">
        <f t="shared" si="4"/>
        <v>0</v>
      </c>
      <c r="H30" s="131">
        <v>100000</v>
      </c>
      <c r="I30" s="170"/>
      <c r="J30" s="142"/>
      <c r="K30" s="142"/>
      <c r="L30" s="131"/>
      <c r="M30" s="131"/>
      <c r="N30" s="131"/>
      <c r="O30" s="131"/>
      <c r="P30" s="131"/>
      <c r="Q30" s="131"/>
      <c r="R30" s="131"/>
      <c r="S30" s="131"/>
      <c r="T30" s="131"/>
      <c r="U30" s="131"/>
      <c r="V30" s="131"/>
      <c r="W30" s="133"/>
      <c r="X30" s="131"/>
    </row>
    <row r="31" spans="1:26" ht="90" customHeight="1" x14ac:dyDescent="0.25">
      <c r="A31" s="451"/>
      <c r="B31" s="140" t="s">
        <v>61</v>
      </c>
      <c r="C31" s="119" t="s">
        <v>122</v>
      </c>
      <c r="D31" s="38" t="s">
        <v>62</v>
      </c>
      <c r="E31" s="130">
        <v>45474</v>
      </c>
      <c r="F31" s="130">
        <v>45746</v>
      </c>
      <c r="G31" s="131">
        <f t="shared" si="4"/>
        <v>5000</v>
      </c>
      <c r="H31" s="131" t="s">
        <v>30</v>
      </c>
      <c r="I31" s="170" t="s">
        <v>30</v>
      </c>
      <c r="J31" s="142" t="s">
        <v>30</v>
      </c>
      <c r="K31" s="138"/>
      <c r="L31" s="131"/>
      <c r="M31" s="131"/>
      <c r="N31" s="131"/>
      <c r="O31" s="131"/>
      <c r="P31" s="131"/>
      <c r="Q31" s="131"/>
      <c r="R31" s="131"/>
      <c r="S31" s="131"/>
      <c r="T31" s="131"/>
      <c r="U31" s="131"/>
      <c r="V31" s="131">
        <v>5000</v>
      </c>
      <c r="W31" s="133"/>
      <c r="X31" s="131"/>
    </row>
    <row r="32" spans="1:26" ht="71.150000000000006" customHeight="1" x14ac:dyDescent="0.25">
      <c r="A32" s="451"/>
      <c r="B32" s="384" t="s">
        <v>63</v>
      </c>
      <c r="C32" s="186" t="s">
        <v>64</v>
      </c>
      <c r="D32" s="38" t="s">
        <v>123</v>
      </c>
      <c r="E32" s="130">
        <v>45458</v>
      </c>
      <c r="F32" s="130">
        <v>45991</v>
      </c>
      <c r="G32" s="131">
        <f t="shared" si="4"/>
        <v>10000</v>
      </c>
      <c r="H32" s="131">
        <v>100000</v>
      </c>
      <c r="I32" s="176" t="s">
        <v>30</v>
      </c>
      <c r="J32" s="325" t="s">
        <v>30</v>
      </c>
      <c r="K32" s="138">
        <v>7000</v>
      </c>
      <c r="L32" s="325" t="s">
        <v>30</v>
      </c>
      <c r="M32" s="326" t="s">
        <v>30</v>
      </c>
      <c r="N32" s="326" t="s">
        <v>30</v>
      </c>
      <c r="O32" s="326" t="s">
        <v>30</v>
      </c>
      <c r="P32" s="326" t="s">
        <v>30</v>
      </c>
      <c r="Q32" s="326" t="s">
        <v>30</v>
      </c>
      <c r="R32" s="326" t="s">
        <v>30</v>
      </c>
      <c r="S32" s="326" t="s">
        <v>30</v>
      </c>
      <c r="T32" s="326" t="s">
        <v>30</v>
      </c>
      <c r="U32" s="326" t="s">
        <v>30</v>
      </c>
      <c r="V32" s="326" t="s">
        <v>30</v>
      </c>
      <c r="W32" s="327" t="s">
        <v>30</v>
      </c>
      <c r="X32" s="131">
        <v>3000</v>
      </c>
    </row>
    <row r="33" spans="1:24" ht="60.5" customHeight="1" x14ac:dyDescent="0.25">
      <c r="A33" s="451"/>
      <c r="B33" s="421"/>
      <c r="C33" s="186" t="s">
        <v>124</v>
      </c>
      <c r="D33" s="38" t="s">
        <v>65</v>
      </c>
      <c r="E33" s="130">
        <v>45689</v>
      </c>
      <c r="F33" s="130">
        <v>45777</v>
      </c>
      <c r="G33" s="131">
        <f t="shared" si="4"/>
        <v>0</v>
      </c>
      <c r="H33" s="131">
        <v>5000</v>
      </c>
      <c r="I33" s="176"/>
      <c r="J33" s="325"/>
      <c r="K33" s="325"/>
      <c r="L33" s="328"/>
      <c r="M33" s="326"/>
      <c r="N33" s="326"/>
      <c r="O33" s="326"/>
      <c r="P33" s="326"/>
      <c r="Q33" s="326"/>
      <c r="R33" s="326"/>
      <c r="S33" s="326"/>
      <c r="T33" s="326"/>
      <c r="U33" s="326"/>
      <c r="V33" s="326"/>
      <c r="W33" s="327"/>
      <c r="X33" s="326"/>
    </row>
    <row r="34" spans="1:24" ht="60.5" customHeight="1" x14ac:dyDescent="0.25">
      <c r="A34" s="452"/>
      <c r="B34" s="385"/>
      <c r="C34" s="186" t="s">
        <v>286</v>
      </c>
      <c r="D34" s="38" t="s">
        <v>65</v>
      </c>
      <c r="E34" s="130">
        <v>45839</v>
      </c>
      <c r="F34" s="130">
        <v>45930</v>
      </c>
      <c r="G34" s="131">
        <f t="shared" si="4"/>
        <v>20000</v>
      </c>
      <c r="H34" s="131"/>
      <c r="I34" s="176"/>
      <c r="J34" s="325"/>
      <c r="K34" s="325"/>
      <c r="L34" s="328"/>
      <c r="M34" s="324"/>
      <c r="N34" s="330">
        <v>10000</v>
      </c>
      <c r="O34" s="326"/>
      <c r="P34" s="331"/>
      <c r="Q34" s="326"/>
      <c r="R34" s="326"/>
      <c r="S34" s="326"/>
      <c r="T34" s="326"/>
      <c r="U34" s="326"/>
      <c r="V34" s="326"/>
      <c r="W34" s="331">
        <v>10000</v>
      </c>
      <c r="X34" s="326"/>
    </row>
    <row r="35" spans="1:24" ht="69" customHeight="1" x14ac:dyDescent="0.35">
      <c r="A35" s="408" t="s">
        <v>66</v>
      </c>
      <c r="B35" s="394" t="s">
        <v>58</v>
      </c>
      <c r="C35" s="119" t="s">
        <v>147</v>
      </c>
      <c r="D35" s="38" t="s">
        <v>59</v>
      </c>
      <c r="E35" s="315">
        <v>45748</v>
      </c>
      <c r="F35" s="77">
        <v>46387</v>
      </c>
      <c r="G35" s="35">
        <f t="shared" ref="G35:G41" si="5">SUM(I35:W35)</f>
        <v>250</v>
      </c>
      <c r="H35" s="36"/>
      <c r="I35" s="134"/>
      <c r="J35" s="131"/>
      <c r="K35" s="131"/>
      <c r="L35" s="131"/>
      <c r="M35" s="131"/>
      <c r="N35" s="131"/>
      <c r="O35" s="131"/>
      <c r="P35" s="131"/>
      <c r="Q35" s="131"/>
      <c r="R35" s="131"/>
      <c r="S35" s="131"/>
      <c r="T35" s="131"/>
      <c r="U35" s="131"/>
      <c r="V35" s="131"/>
      <c r="W35" s="131">
        <v>250</v>
      </c>
      <c r="X35" s="329"/>
    </row>
    <row r="36" spans="1:24" ht="26" customHeight="1" x14ac:dyDescent="0.35">
      <c r="A36" s="409"/>
      <c r="B36" s="394"/>
      <c r="C36" s="318" t="s">
        <v>282</v>
      </c>
      <c r="D36" s="38" t="s">
        <v>59</v>
      </c>
      <c r="E36" s="34">
        <v>45566</v>
      </c>
      <c r="F36" s="77">
        <v>45746</v>
      </c>
      <c r="G36" s="35">
        <f t="shared" si="5"/>
        <v>0</v>
      </c>
      <c r="H36" s="36"/>
      <c r="I36" s="134"/>
      <c r="J36" s="131"/>
      <c r="K36" s="131"/>
      <c r="L36" s="131"/>
      <c r="M36" s="131"/>
      <c r="N36" s="131"/>
      <c r="O36" s="131"/>
      <c r="P36" s="131"/>
      <c r="Q36" s="131"/>
      <c r="R36" s="131"/>
      <c r="S36" s="131"/>
      <c r="T36" s="131"/>
      <c r="U36" s="131"/>
      <c r="V36" s="131"/>
      <c r="W36" s="131"/>
      <c r="X36" s="329"/>
    </row>
    <row r="37" spans="1:24" ht="78" customHeight="1" x14ac:dyDescent="0.35">
      <c r="A37" s="409"/>
      <c r="B37" s="394"/>
      <c r="C37" s="32" t="s">
        <v>142</v>
      </c>
      <c r="D37" s="38" t="s">
        <v>143</v>
      </c>
      <c r="E37" s="315">
        <v>45748</v>
      </c>
      <c r="F37" s="77">
        <v>46022</v>
      </c>
      <c r="G37" s="35">
        <f t="shared" si="5"/>
        <v>3500</v>
      </c>
      <c r="H37" s="36"/>
      <c r="I37" s="134"/>
      <c r="J37" s="135"/>
      <c r="K37" s="35"/>
      <c r="L37" s="135"/>
      <c r="M37" s="135"/>
      <c r="N37" s="135"/>
      <c r="O37" s="135"/>
      <c r="P37" s="135"/>
      <c r="Q37" s="135"/>
      <c r="R37" s="135"/>
      <c r="S37" s="135"/>
      <c r="T37" s="135"/>
      <c r="U37" s="135"/>
      <c r="V37" s="135"/>
      <c r="W37" s="135">
        <v>3500</v>
      </c>
      <c r="X37" s="226"/>
    </row>
    <row r="38" spans="1:24" ht="120" x14ac:dyDescent="0.35">
      <c r="A38" s="409"/>
      <c r="B38" s="394" t="s">
        <v>61</v>
      </c>
      <c r="C38" s="314" t="s">
        <v>287</v>
      </c>
      <c r="D38" s="38" t="s">
        <v>67</v>
      </c>
      <c r="E38" s="315">
        <v>45658</v>
      </c>
      <c r="F38" s="319">
        <v>45976</v>
      </c>
      <c r="G38" s="35">
        <f t="shared" si="5"/>
        <v>1750</v>
      </c>
      <c r="H38" s="36"/>
      <c r="I38" s="134"/>
      <c r="J38" s="135"/>
      <c r="K38" s="35"/>
      <c r="L38" s="135"/>
      <c r="M38" s="135"/>
      <c r="N38" s="135"/>
      <c r="O38" s="135"/>
      <c r="P38" s="135"/>
      <c r="Q38" s="135"/>
      <c r="R38" s="135"/>
      <c r="S38" s="135"/>
      <c r="T38" s="135"/>
      <c r="U38" s="135"/>
      <c r="V38" s="135"/>
      <c r="W38" s="135">
        <v>1750</v>
      </c>
      <c r="X38" s="226"/>
    </row>
    <row r="39" spans="1:24" ht="60" x14ac:dyDescent="0.35">
      <c r="A39" s="409"/>
      <c r="B39" s="394"/>
      <c r="C39" s="320" t="s">
        <v>288</v>
      </c>
      <c r="D39" s="246" t="s">
        <v>144</v>
      </c>
      <c r="E39" s="34">
        <v>45658</v>
      </c>
      <c r="F39" s="77">
        <v>46021</v>
      </c>
      <c r="G39" s="35">
        <f t="shared" si="5"/>
        <v>250</v>
      </c>
      <c r="H39" s="36"/>
      <c r="I39" s="134"/>
      <c r="J39" s="135"/>
      <c r="K39" s="35"/>
      <c r="L39" s="135"/>
      <c r="M39" s="135"/>
      <c r="N39" s="135"/>
      <c r="O39" s="135"/>
      <c r="P39" s="135"/>
      <c r="Q39" s="135"/>
      <c r="R39" s="135"/>
      <c r="S39" s="135"/>
      <c r="T39" s="135"/>
      <c r="U39" s="135"/>
      <c r="V39" s="135"/>
      <c r="W39" s="135">
        <v>250</v>
      </c>
      <c r="X39" s="226"/>
    </row>
    <row r="40" spans="1:24" ht="50" x14ac:dyDescent="0.35">
      <c r="A40" s="409"/>
      <c r="B40" s="394"/>
      <c r="C40" s="323" t="s">
        <v>289</v>
      </c>
      <c r="D40" s="38" t="s">
        <v>146</v>
      </c>
      <c r="E40" s="315">
        <v>45839</v>
      </c>
      <c r="F40" s="77">
        <v>46111</v>
      </c>
      <c r="G40" s="35">
        <f t="shared" si="5"/>
        <v>250</v>
      </c>
      <c r="H40" s="36"/>
      <c r="I40" s="134"/>
      <c r="J40" s="224"/>
      <c r="K40" s="225"/>
      <c r="L40" s="224"/>
      <c r="M40" s="224"/>
      <c r="N40" s="224"/>
      <c r="O40" s="224"/>
      <c r="P40" s="224"/>
      <c r="Q40" s="224"/>
      <c r="R40" s="224"/>
      <c r="S40" s="224"/>
      <c r="T40" s="224"/>
      <c r="U40" s="224"/>
      <c r="V40" s="224"/>
      <c r="W40" s="224">
        <v>250</v>
      </c>
      <c r="X40" s="226"/>
    </row>
    <row r="41" spans="1:24" ht="110" x14ac:dyDescent="0.35">
      <c r="A41" s="410"/>
      <c r="B41" s="333" t="s">
        <v>63</v>
      </c>
      <c r="C41" s="318" t="s">
        <v>290</v>
      </c>
      <c r="D41" s="38" t="s">
        <v>149</v>
      </c>
      <c r="E41" s="315">
        <v>45748</v>
      </c>
      <c r="F41" s="319">
        <v>45838</v>
      </c>
      <c r="G41" s="35">
        <f t="shared" si="5"/>
        <v>5000</v>
      </c>
      <c r="H41" s="36"/>
      <c r="I41" s="222"/>
      <c r="J41" s="135"/>
      <c r="K41" s="35">
        <v>5000</v>
      </c>
      <c r="L41" s="135"/>
      <c r="M41" s="135"/>
      <c r="N41" s="135"/>
      <c r="O41" s="135"/>
      <c r="P41" s="135"/>
      <c r="Q41" s="135"/>
      <c r="R41" s="135"/>
      <c r="S41" s="135"/>
      <c r="T41" s="135"/>
      <c r="U41" s="135"/>
      <c r="V41" s="135"/>
      <c r="W41" s="135"/>
      <c r="X41" s="226"/>
    </row>
    <row r="42" spans="1:24" ht="142" customHeight="1" x14ac:dyDescent="0.35">
      <c r="A42" s="229" t="s">
        <v>150</v>
      </c>
      <c r="B42" s="228" t="s">
        <v>58</v>
      </c>
      <c r="C42" s="119" t="s">
        <v>291</v>
      </c>
      <c r="D42" s="38" t="s">
        <v>59</v>
      </c>
      <c r="E42" s="34">
        <v>45658</v>
      </c>
      <c r="F42" s="77">
        <v>45746</v>
      </c>
      <c r="G42" s="35">
        <f>SUM(J42:X42)</f>
        <v>0</v>
      </c>
      <c r="H42" s="230"/>
      <c r="I42" s="102"/>
      <c r="J42" s="134"/>
      <c r="K42" s="135"/>
      <c r="L42" s="35"/>
      <c r="M42" s="135"/>
      <c r="N42" s="135"/>
      <c r="O42" s="135"/>
      <c r="P42" s="135"/>
      <c r="Q42" s="135"/>
      <c r="R42" s="135"/>
      <c r="S42" s="135"/>
      <c r="T42" s="135"/>
      <c r="U42" s="135"/>
      <c r="V42" s="135"/>
      <c r="W42" s="135"/>
      <c r="X42" s="135"/>
    </row>
    <row r="43" spans="1:24" ht="52.25" customHeight="1" x14ac:dyDescent="0.35">
      <c r="A43" s="231"/>
      <c r="B43" s="453" t="s">
        <v>155</v>
      </c>
      <c r="C43" s="313" t="s">
        <v>156</v>
      </c>
      <c r="D43" s="38" t="s">
        <v>285</v>
      </c>
      <c r="E43" s="34">
        <v>45658</v>
      </c>
      <c r="F43" s="77" t="s">
        <v>157</v>
      </c>
      <c r="G43" s="35">
        <f t="shared" ref="G43:G51" si="6">SUM(J43:X43)</f>
        <v>10000</v>
      </c>
      <c r="H43" s="230"/>
      <c r="I43" s="102"/>
      <c r="J43" s="134"/>
      <c r="K43" s="135">
        <v>8500</v>
      </c>
      <c r="L43" s="35"/>
      <c r="M43" s="135"/>
      <c r="N43" s="135"/>
      <c r="O43" s="135"/>
      <c r="P43" s="135">
        <v>500</v>
      </c>
      <c r="Q43" s="135"/>
      <c r="R43" s="135"/>
      <c r="S43" s="135"/>
      <c r="T43" s="135"/>
      <c r="U43" s="135"/>
      <c r="V43" s="135"/>
      <c r="W43" s="135"/>
      <c r="X43" s="135">
        <v>1000</v>
      </c>
    </row>
    <row r="44" spans="1:24" ht="51" customHeight="1" x14ac:dyDescent="0.35">
      <c r="A44" s="231"/>
      <c r="B44" s="454"/>
      <c r="C44" s="233" t="s">
        <v>158</v>
      </c>
      <c r="D44" s="38" t="s">
        <v>159</v>
      </c>
      <c r="E44" s="77">
        <v>45748</v>
      </c>
      <c r="F44" s="77">
        <v>45870</v>
      </c>
      <c r="G44" s="35">
        <f t="shared" si="6"/>
        <v>10000</v>
      </c>
      <c r="H44" s="36"/>
      <c r="I44" s="102"/>
      <c r="J44" s="134"/>
      <c r="K44" s="135">
        <v>8000</v>
      </c>
      <c r="L44" s="35"/>
      <c r="M44" s="135"/>
      <c r="N44" s="135"/>
      <c r="O44" s="135"/>
      <c r="P44" s="135">
        <v>500</v>
      </c>
      <c r="Q44" s="135"/>
      <c r="R44" s="135"/>
      <c r="S44" s="135"/>
      <c r="T44" s="135"/>
      <c r="U44" s="135"/>
      <c r="V44" s="135"/>
      <c r="W44" s="135">
        <v>500</v>
      </c>
      <c r="X44" s="135">
        <v>1000</v>
      </c>
    </row>
    <row r="45" spans="1:24" ht="51.5" customHeight="1" x14ac:dyDescent="0.35">
      <c r="A45" s="231"/>
      <c r="B45" s="454"/>
      <c r="C45" s="32" t="s">
        <v>160</v>
      </c>
      <c r="D45" s="38" t="s">
        <v>161</v>
      </c>
      <c r="E45" s="34">
        <v>45748</v>
      </c>
      <c r="F45" s="77">
        <v>45961</v>
      </c>
      <c r="G45" s="35">
        <f t="shared" si="6"/>
        <v>5000</v>
      </c>
      <c r="H45" s="36"/>
      <c r="I45" s="102"/>
      <c r="J45" s="134"/>
      <c r="K45" s="135">
        <v>4000</v>
      </c>
      <c r="L45" s="35"/>
      <c r="M45" s="135"/>
      <c r="N45" s="135"/>
      <c r="O45" s="135"/>
      <c r="P45" s="135">
        <v>500</v>
      </c>
      <c r="Q45" s="135"/>
      <c r="R45" s="135"/>
      <c r="S45" s="135"/>
      <c r="T45" s="135"/>
      <c r="U45" s="135"/>
      <c r="V45" s="135"/>
      <c r="W45" s="135"/>
      <c r="X45" s="135">
        <v>500</v>
      </c>
    </row>
    <row r="46" spans="1:24" ht="30" x14ac:dyDescent="0.35">
      <c r="A46" s="231"/>
      <c r="B46" s="454"/>
      <c r="C46" s="32" t="s">
        <v>162</v>
      </c>
      <c r="D46" s="38" t="s">
        <v>163</v>
      </c>
      <c r="E46" s="34">
        <v>45658</v>
      </c>
      <c r="F46" s="77">
        <v>45777</v>
      </c>
      <c r="G46" s="35">
        <f t="shared" si="6"/>
        <v>500</v>
      </c>
      <c r="H46" s="36"/>
      <c r="I46" s="102"/>
      <c r="J46" s="134"/>
      <c r="K46" s="135"/>
      <c r="L46" s="35"/>
      <c r="M46" s="135"/>
      <c r="N46" s="135"/>
      <c r="O46" s="135"/>
      <c r="P46" s="135">
        <v>500</v>
      </c>
      <c r="Q46" s="135"/>
      <c r="R46" s="135"/>
      <c r="S46" s="135"/>
      <c r="T46" s="135"/>
      <c r="U46" s="135"/>
      <c r="V46" s="135"/>
      <c r="W46" s="135"/>
      <c r="X46" s="135"/>
    </row>
    <row r="47" spans="1:24" ht="30" x14ac:dyDescent="0.35">
      <c r="A47" s="231"/>
      <c r="B47" s="454"/>
      <c r="C47" s="32" t="s">
        <v>164</v>
      </c>
      <c r="D47" s="38" t="s">
        <v>165</v>
      </c>
      <c r="E47" s="34">
        <v>45778</v>
      </c>
      <c r="F47" s="77">
        <v>46021</v>
      </c>
      <c r="G47" s="35">
        <f t="shared" si="6"/>
        <v>8000</v>
      </c>
      <c r="H47" s="36"/>
      <c r="I47" s="102"/>
      <c r="J47" s="134"/>
      <c r="K47" s="135">
        <v>6000</v>
      </c>
      <c r="L47" s="35"/>
      <c r="M47" s="135"/>
      <c r="N47" s="135"/>
      <c r="O47" s="135"/>
      <c r="P47" s="135">
        <v>500</v>
      </c>
      <c r="Q47" s="135"/>
      <c r="R47" s="135"/>
      <c r="S47" s="135"/>
      <c r="T47" s="135"/>
      <c r="U47" s="135"/>
      <c r="V47" s="135"/>
      <c r="W47" s="135">
        <v>500</v>
      </c>
      <c r="X47" s="135">
        <v>1000</v>
      </c>
    </row>
    <row r="48" spans="1:24" ht="60" x14ac:dyDescent="0.35">
      <c r="A48" s="234"/>
      <c r="B48" s="455"/>
      <c r="C48" s="338" t="s">
        <v>290</v>
      </c>
      <c r="D48" s="38" t="s">
        <v>149</v>
      </c>
      <c r="E48" s="315">
        <v>45748</v>
      </c>
      <c r="F48" s="319">
        <v>45838</v>
      </c>
      <c r="G48" s="35">
        <f t="shared" si="6"/>
        <v>5000</v>
      </c>
      <c r="H48" s="36"/>
      <c r="I48" s="102"/>
      <c r="J48" s="134"/>
      <c r="K48" s="135">
        <v>5000</v>
      </c>
      <c r="L48" s="35"/>
      <c r="M48" s="135"/>
      <c r="N48" s="135"/>
      <c r="O48" s="135"/>
      <c r="P48" s="135"/>
      <c r="Q48" s="135"/>
      <c r="R48" s="135"/>
      <c r="S48" s="135"/>
      <c r="T48" s="135"/>
      <c r="U48" s="135"/>
      <c r="V48" s="135"/>
      <c r="W48" s="135"/>
      <c r="X48" s="135"/>
    </row>
    <row r="49" spans="1:26" s="98" customFormat="1" ht="143" customHeight="1" x14ac:dyDescent="0.35">
      <c r="A49" s="415" t="s">
        <v>203</v>
      </c>
      <c r="B49" s="257" t="s">
        <v>201</v>
      </c>
      <c r="C49" s="323" t="s">
        <v>199</v>
      </c>
      <c r="D49" s="38" t="s">
        <v>200</v>
      </c>
      <c r="E49" s="315">
        <v>45778</v>
      </c>
      <c r="F49" s="77">
        <v>46022</v>
      </c>
      <c r="G49" s="35">
        <f t="shared" si="6"/>
        <v>0</v>
      </c>
      <c r="H49" s="113"/>
      <c r="I49" s="102"/>
      <c r="J49" s="256"/>
      <c r="K49" s="35"/>
      <c r="L49" s="237"/>
      <c r="M49" s="237"/>
      <c r="N49" s="237"/>
      <c r="O49" s="237"/>
      <c r="P49" s="237"/>
      <c r="Q49" s="237"/>
      <c r="R49" s="237"/>
      <c r="S49" s="237"/>
      <c r="T49" s="237"/>
      <c r="U49" s="237"/>
      <c r="V49" s="237"/>
      <c r="W49" s="237"/>
      <c r="X49" s="237"/>
    </row>
    <row r="50" spans="1:26" ht="130" customHeight="1" x14ac:dyDescent="0.35">
      <c r="A50" s="415"/>
      <c r="B50" s="414" t="s">
        <v>202</v>
      </c>
      <c r="C50" s="247" t="s">
        <v>192</v>
      </c>
      <c r="D50" s="332" t="s">
        <v>193</v>
      </c>
      <c r="E50" s="249" t="s">
        <v>194</v>
      </c>
      <c r="F50" s="250" t="s">
        <v>195</v>
      </c>
      <c r="G50" s="35">
        <f t="shared" si="6"/>
        <v>0</v>
      </c>
      <c r="H50" s="36"/>
      <c r="I50" s="102"/>
      <c r="J50" s="134"/>
      <c r="K50" s="134"/>
      <c r="L50" s="134"/>
      <c r="M50" s="134"/>
      <c r="N50" s="134"/>
      <c r="O50" s="134"/>
      <c r="P50" s="134"/>
      <c r="Q50" s="134"/>
      <c r="R50" s="134"/>
      <c r="S50" s="134"/>
      <c r="T50" s="134"/>
      <c r="U50" s="134"/>
      <c r="V50" s="134"/>
      <c r="W50" s="134"/>
      <c r="X50" s="134"/>
    </row>
    <row r="51" spans="1:26" ht="60" x14ac:dyDescent="0.35">
      <c r="A51" s="415"/>
      <c r="B51" s="414"/>
      <c r="C51" s="252" t="s">
        <v>196</v>
      </c>
      <c r="D51" s="288" t="s">
        <v>197</v>
      </c>
      <c r="E51" s="254" t="s">
        <v>194</v>
      </c>
      <c r="F51" s="255" t="s">
        <v>198</v>
      </c>
      <c r="G51" s="35">
        <f t="shared" si="6"/>
        <v>7859.2777777777801</v>
      </c>
      <c r="H51" s="36"/>
      <c r="I51" s="102"/>
      <c r="J51" s="134"/>
      <c r="K51" s="134"/>
      <c r="L51" s="134"/>
      <c r="M51" s="134"/>
      <c r="N51" s="134">
        <v>7859.2777777777801</v>
      </c>
      <c r="O51" s="134"/>
      <c r="P51" s="134"/>
      <c r="Q51" s="134"/>
      <c r="R51" s="134"/>
      <c r="S51" s="134"/>
      <c r="T51" s="134"/>
      <c r="U51" s="134"/>
      <c r="V51" s="134"/>
      <c r="W51" s="134"/>
      <c r="X51" s="134"/>
    </row>
    <row r="52" spans="1:26" ht="12.5" x14ac:dyDescent="0.35">
      <c r="E52" s="4"/>
      <c r="F52" s="4"/>
      <c r="G52" s="5"/>
      <c r="H52" s="4"/>
      <c r="I52" s="80"/>
      <c r="J52" s="4"/>
      <c r="K52" s="4"/>
      <c r="L52" s="4"/>
      <c r="M52" s="4"/>
      <c r="N52" s="4"/>
      <c r="O52" s="4"/>
      <c r="P52" s="4"/>
      <c r="Q52" s="4"/>
      <c r="R52" s="4"/>
      <c r="S52" s="4"/>
      <c r="T52" s="4"/>
      <c r="U52" s="4"/>
      <c r="V52" s="4"/>
      <c r="W52" s="4"/>
      <c r="X52" s="4"/>
    </row>
    <row r="53" spans="1:26" s="87" customFormat="1" ht="28" x14ac:dyDescent="0.35">
      <c r="A53" s="81"/>
      <c r="B53" s="81" t="s">
        <v>68</v>
      </c>
      <c r="C53" s="82"/>
      <c r="D53" s="82"/>
      <c r="E53" s="83"/>
      <c r="F53" s="83"/>
      <c r="G53" s="156">
        <f>SUM(G29:G51)</f>
        <v>97359.277777777781</v>
      </c>
      <c r="H53" s="156">
        <f>SUM(H29:H51)</f>
        <v>205000</v>
      </c>
      <c r="I53" s="85"/>
      <c r="J53" s="84">
        <f>SUM(J29:J51)</f>
        <v>0</v>
      </c>
      <c r="K53" s="84">
        <f>SUM(K29:K51)</f>
        <v>45500</v>
      </c>
      <c r="L53" s="84">
        <f t="shared" ref="L53:X53" si="7">SUM(L29:L51)</f>
        <v>0</v>
      </c>
      <c r="M53" s="84">
        <f t="shared" si="7"/>
        <v>0</v>
      </c>
      <c r="N53" s="84">
        <f t="shared" si="7"/>
        <v>17859.277777777781</v>
      </c>
      <c r="O53" s="84">
        <f t="shared" si="7"/>
        <v>0</v>
      </c>
      <c r="P53" s="84">
        <f t="shared" si="7"/>
        <v>2500</v>
      </c>
      <c r="Q53" s="84">
        <f t="shared" si="7"/>
        <v>0</v>
      </c>
      <c r="R53" s="84">
        <f t="shared" si="7"/>
        <v>0</v>
      </c>
      <c r="S53" s="84">
        <f t="shared" si="7"/>
        <v>0</v>
      </c>
      <c r="T53" s="84">
        <f t="shared" si="7"/>
        <v>0</v>
      </c>
      <c r="U53" s="84">
        <f t="shared" si="7"/>
        <v>0</v>
      </c>
      <c r="V53" s="84">
        <f t="shared" si="7"/>
        <v>5000</v>
      </c>
      <c r="W53" s="84">
        <f t="shared" si="7"/>
        <v>17000</v>
      </c>
      <c r="X53" s="84">
        <f t="shared" si="7"/>
        <v>9500</v>
      </c>
      <c r="Y53" s="86">
        <f>SUM(J53:X53)</f>
        <v>97359.277777777781</v>
      </c>
      <c r="Z53" s="86">
        <f>G53-Y53</f>
        <v>0</v>
      </c>
    </row>
    <row r="54" spans="1:26" s="58" customFormat="1" ht="25.5" customHeight="1" x14ac:dyDescent="0.35">
      <c r="A54" s="50"/>
      <c r="B54" s="51"/>
      <c r="C54" s="52"/>
      <c r="D54" s="52"/>
      <c r="E54" s="53"/>
      <c r="F54" s="54"/>
      <c r="G54" s="55"/>
      <c r="H54" s="56"/>
      <c r="I54" s="56"/>
      <c r="J54" s="56"/>
      <c r="K54" s="56"/>
      <c r="L54" s="56"/>
      <c r="M54" s="56"/>
      <c r="N54" s="56"/>
      <c r="O54" s="56"/>
      <c r="P54" s="56"/>
      <c r="Q54" s="56"/>
      <c r="R54" s="56"/>
      <c r="S54" s="56"/>
      <c r="T54" s="56"/>
      <c r="U54" s="56"/>
      <c r="V54" s="56"/>
      <c r="W54" s="57"/>
    </row>
    <row r="55" spans="1:26" s="63" customFormat="1" ht="23.5" thickBot="1" x14ac:dyDescent="0.4">
      <c r="A55" s="88" t="s">
        <v>69</v>
      </c>
      <c r="B55" s="89"/>
      <c r="C55" s="89"/>
      <c r="D55" s="89"/>
      <c r="E55" s="90"/>
      <c r="F55" s="90"/>
      <c r="G55" s="91"/>
      <c r="H55" s="90"/>
      <c r="I55" s="6"/>
      <c r="J55" s="90"/>
      <c r="K55" s="90"/>
      <c r="L55" s="90"/>
      <c r="M55" s="90"/>
      <c r="N55" s="90"/>
      <c r="O55" s="90"/>
      <c r="P55" s="90"/>
      <c r="Q55" s="90"/>
      <c r="R55" s="90"/>
      <c r="S55" s="90"/>
      <c r="T55" s="90"/>
      <c r="U55" s="90"/>
      <c r="V55" s="90"/>
      <c r="W55" s="90"/>
      <c r="X55" s="90"/>
    </row>
    <row r="56" spans="1:26" s="15" customFormat="1" ht="10.5" thickBot="1" x14ac:dyDescent="0.4">
      <c r="C56" s="16"/>
      <c r="D56" s="16"/>
      <c r="E56" s="64" t="s">
        <v>2</v>
      </c>
      <c r="F56" s="65"/>
      <c r="G56" s="66" t="s">
        <v>3</v>
      </c>
      <c r="H56" s="67"/>
      <c r="I56" s="68"/>
      <c r="J56" s="92"/>
      <c r="K56" s="92"/>
      <c r="L56" s="92"/>
      <c r="M56" s="92"/>
      <c r="N56" s="92"/>
      <c r="O56" s="92"/>
      <c r="P56" s="92"/>
      <c r="Q56" s="92"/>
      <c r="R56" s="92"/>
      <c r="S56" s="92"/>
      <c r="T56" s="92"/>
      <c r="U56" s="92"/>
      <c r="V56" s="92"/>
      <c r="W56" s="92"/>
      <c r="X56" s="93"/>
    </row>
    <row r="57" spans="1:26" s="15" customFormat="1" ht="36" x14ac:dyDescent="0.35">
      <c r="A57" s="72" t="s">
        <v>4</v>
      </c>
      <c r="B57" s="120" t="s">
        <v>5</v>
      </c>
      <c r="C57" s="25" t="s">
        <v>6</v>
      </c>
      <c r="D57" s="25" t="s">
        <v>7</v>
      </c>
      <c r="E57" s="121" t="s">
        <v>8</v>
      </c>
      <c r="F57" s="73" t="s">
        <v>9</v>
      </c>
      <c r="G57" s="74" t="s">
        <v>10</v>
      </c>
      <c r="H57" s="75" t="s">
        <v>11</v>
      </c>
      <c r="I57" s="94"/>
      <c r="J57" s="123" t="s">
        <v>12</v>
      </c>
      <c r="K57" s="124" t="s">
        <v>13</v>
      </c>
      <c r="L57" s="124" t="s">
        <v>14</v>
      </c>
      <c r="M57" s="124" t="s">
        <v>15</v>
      </c>
      <c r="N57" s="124" t="s">
        <v>16</v>
      </c>
      <c r="O57" s="124" t="s">
        <v>17</v>
      </c>
      <c r="P57" s="124" t="s">
        <v>18</v>
      </c>
      <c r="Q57" s="124" t="s">
        <v>19</v>
      </c>
      <c r="R57" s="124" t="s">
        <v>20</v>
      </c>
      <c r="S57" s="124" t="s">
        <v>21</v>
      </c>
      <c r="T57" s="124" t="s">
        <v>22</v>
      </c>
      <c r="U57" s="124" t="s">
        <v>23</v>
      </c>
      <c r="V57" s="124" t="s">
        <v>24</v>
      </c>
      <c r="W57" s="125" t="s">
        <v>25</v>
      </c>
      <c r="X57" s="95" t="s">
        <v>26</v>
      </c>
    </row>
    <row r="58" spans="1:26" s="15" customFormat="1" ht="110" x14ac:dyDescent="0.25">
      <c r="A58" s="416" t="s">
        <v>27</v>
      </c>
      <c r="B58" s="96" t="s">
        <v>70</v>
      </c>
      <c r="C58" s="196" t="s">
        <v>71</v>
      </c>
      <c r="D58" s="78" t="s">
        <v>72</v>
      </c>
      <c r="E58" s="130">
        <v>45884</v>
      </c>
      <c r="F58" s="130">
        <v>46264</v>
      </c>
      <c r="G58" s="131">
        <v>35000</v>
      </c>
      <c r="H58" s="131" t="s">
        <v>30</v>
      </c>
      <c r="I58" s="178"/>
      <c r="J58" s="143" t="s">
        <v>30</v>
      </c>
      <c r="K58" s="142" t="s">
        <v>30</v>
      </c>
      <c r="L58" s="142" t="s">
        <v>30</v>
      </c>
      <c r="M58" s="142" t="s">
        <v>30</v>
      </c>
      <c r="N58" s="179">
        <v>35000</v>
      </c>
      <c r="O58" s="142" t="s">
        <v>30</v>
      </c>
      <c r="P58" s="142" t="s">
        <v>30</v>
      </c>
      <c r="Q58" s="142" t="s">
        <v>30</v>
      </c>
      <c r="R58" s="142" t="s">
        <v>30</v>
      </c>
      <c r="S58" s="142" t="s">
        <v>30</v>
      </c>
      <c r="T58" s="142" t="s">
        <v>30</v>
      </c>
      <c r="U58" s="142" t="s">
        <v>30</v>
      </c>
      <c r="V58" s="142" t="s">
        <v>30</v>
      </c>
      <c r="W58" s="142" t="s">
        <v>30</v>
      </c>
      <c r="X58" s="142" t="s">
        <v>30</v>
      </c>
    </row>
    <row r="59" spans="1:26" s="15" customFormat="1" ht="110.15" customHeight="1" x14ac:dyDescent="0.35">
      <c r="A59" s="397"/>
      <c r="B59" s="403" t="s">
        <v>73</v>
      </c>
      <c r="C59" s="177" t="s">
        <v>74</v>
      </c>
      <c r="D59" s="122" t="s">
        <v>75</v>
      </c>
      <c r="E59" s="161">
        <v>45474</v>
      </c>
      <c r="F59" s="184">
        <v>46022</v>
      </c>
      <c r="G59" s="131">
        <f t="shared" ref="G59:G64" si="8">SUM(J59:X59)</f>
        <v>50000</v>
      </c>
      <c r="H59" s="131">
        <v>150000</v>
      </c>
      <c r="I59" s="157"/>
      <c r="J59" s="138">
        <v>50000</v>
      </c>
      <c r="K59" s="164"/>
      <c r="L59" s="162"/>
      <c r="M59" s="162"/>
      <c r="N59" s="162"/>
      <c r="O59" s="162"/>
      <c r="P59" s="162"/>
      <c r="Q59" s="162"/>
      <c r="R59" s="162"/>
      <c r="S59" s="162"/>
      <c r="T59" s="162"/>
      <c r="U59" s="162"/>
      <c r="V59" s="162"/>
      <c r="W59" s="162"/>
      <c r="X59" s="162"/>
    </row>
    <row r="60" spans="1:26" s="15" customFormat="1" ht="40" x14ac:dyDescent="0.35">
      <c r="A60" s="397"/>
      <c r="B60" s="411"/>
      <c r="C60" s="197" t="s">
        <v>76</v>
      </c>
      <c r="D60" s="210" t="s">
        <v>77</v>
      </c>
      <c r="E60" s="161">
        <v>45627</v>
      </c>
      <c r="F60" s="161">
        <v>45746</v>
      </c>
      <c r="G60" s="131">
        <f t="shared" si="8"/>
        <v>2500</v>
      </c>
      <c r="H60" s="131"/>
      <c r="I60" s="157"/>
      <c r="J60" s="191"/>
      <c r="K60" s="191"/>
      <c r="L60" s="192"/>
      <c r="M60" s="192"/>
      <c r="N60" s="192"/>
      <c r="O60" s="192"/>
      <c r="P60" s="192"/>
      <c r="Q60" s="192"/>
      <c r="R60" s="192"/>
      <c r="S60" s="192"/>
      <c r="T60" s="192"/>
      <c r="U60" s="192"/>
      <c r="V60" s="192"/>
      <c r="W60" s="192"/>
      <c r="X60" s="192">
        <v>2500</v>
      </c>
    </row>
    <row r="61" spans="1:26" s="15" customFormat="1" ht="40" x14ac:dyDescent="0.35">
      <c r="A61" s="397"/>
      <c r="B61" s="404"/>
      <c r="C61" s="197" t="s">
        <v>292</v>
      </c>
      <c r="D61" s="210" t="s">
        <v>77</v>
      </c>
      <c r="E61" s="161">
        <v>45719</v>
      </c>
      <c r="F61" s="184">
        <v>45770</v>
      </c>
      <c r="G61" s="131">
        <f t="shared" si="8"/>
        <v>4000</v>
      </c>
      <c r="H61" s="131">
        <v>20000</v>
      </c>
      <c r="I61" s="157"/>
      <c r="J61" s="191"/>
      <c r="K61" s="191">
        <v>4000</v>
      </c>
      <c r="L61" s="192"/>
      <c r="M61" s="192"/>
      <c r="N61" s="192"/>
      <c r="O61" s="192"/>
      <c r="P61" s="192"/>
      <c r="Q61" s="192"/>
      <c r="R61" s="192"/>
      <c r="S61" s="192"/>
      <c r="T61" s="192"/>
      <c r="U61" s="192"/>
      <c r="V61" s="192"/>
      <c r="W61" s="192"/>
      <c r="X61" s="192"/>
    </row>
    <row r="62" spans="1:26" s="63" customFormat="1" ht="69" customHeight="1" x14ac:dyDescent="0.35">
      <c r="A62" s="397"/>
      <c r="B62" s="195" t="s">
        <v>79</v>
      </c>
      <c r="C62" s="197" t="s">
        <v>78</v>
      </c>
      <c r="D62" s="210" t="s">
        <v>126</v>
      </c>
      <c r="E62" s="161">
        <v>45413</v>
      </c>
      <c r="F62" s="184">
        <v>46022</v>
      </c>
      <c r="G62" s="131">
        <f t="shared" si="8"/>
        <v>5000</v>
      </c>
      <c r="H62" s="131"/>
      <c r="I62" s="102"/>
      <c r="J62" s="159"/>
      <c r="K62" s="165"/>
      <c r="L62" s="159"/>
      <c r="M62" s="159"/>
      <c r="N62" s="160"/>
      <c r="O62" s="159"/>
      <c r="P62" s="159"/>
      <c r="Q62" s="159"/>
      <c r="R62" s="159"/>
      <c r="S62" s="159"/>
      <c r="T62" s="159"/>
      <c r="U62" s="159"/>
      <c r="V62" s="339">
        <v>5000</v>
      </c>
      <c r="W62" s="159"/>
      <c r="X62" s="159"/>
    </row>
    <row r="63" spans="1:26" s="63" customFormat="1" ht="70" x14ac:dyDescent="0.35">
      <c r="A63" s="397"/>
      <c r="B63" s="167" t="s">
        <v>80</v>
      </c>
      <c r="C63" s="158" t="s">
        <v>127</v>
      </c>
      <c r="D63" s="210" t="s">
        <v>128</v>
      </c>
      <c r="E63" s="161">
        <v>45597</v>
      </c>
      <c r="F63" s="184">
        <v>46387</v>
      </c>
      <c r="G63" s="131">
        <f t="shared" si="8"/>
        <v>3000</v>
      </c>
      <c r="H63" s="131">
        <v>5000</v>
      </c>
      <c r="I63" s="102"/>
      <c r="J63" s="159"/>
      <c r="K63" s="165"/>
      <c r="L63" s="159"/>
      <c r="M63" s="159"/>
      <c r="N63" s="160"/>
      <c r="O63" s="159"/>
      <c r="P63" s="159"/>
      <c r="Q63" s="159"/>
      <c r="R63" s="159"/>
      <c r="S63" s="159"/>
      <c r="T63" s="159"/>
      <c r="U63" s="159"/>
      <c r="V63" s="192">
        <v>3000</v>
      </c>
      <c r="W63" s="159"/>
      <c r="X63" s="159"/>
    </row>
    <row r="64" spans="1:26" s="98" customFormat="1" ht="60" x14ac:dyDescent="0.35">
      <c r="A64" s="397"/>
      <c r="B64" s="96" t="s">
        <v>52</v>
      </c>
      <c r="C64" s="158" t="s">
        <v>129</v>
      </c>
      <c r="D64" s="210" t="s">
        <v>128</v>
      </c>
      <c r="E64" s="184" t="s">
        <v>32</v>
      </c>
      <c r="F64" s="184" t="s">
        <v>40</v>
      </c>
      <c r="G64" s="131">
        <f t="shared" si="8"/>
        <v>3000</v>
      </c>
      <c r="H64" s="97">
        <v>5000</v>
      </c>
      <c r="I64" s="102"/>
      <c r="J64" s="126"/>
      <c r="K64" s="126"/>
      <c r="L64" s="159"/>
      <c r="M64" s="126"/>
      <c r="N64" s="126"/>
      <c r="O64" s="126"/>
      <c r="P64" s="126"/>
      <c r="Q64" s="126"/>
      <c r="R64" s="126"/>
      <c r="S64" s="126"/>
      <c r="T64" s="126"/>
      <c r="U64" s="126"/>
      <c r="V64" s="192">
        <v>3000</v>
      </c>
      <c r="W64" s="126"/>
      <c r="X64" s="126"/>
    </row>
    <row r="65" spans="1:24" s="98" customFormat="1" ht="77" customHeight="1" x14ac:dyDescent="0.35">
      <c r="A65" s="412" t="s">
        <v>66</v>
      </c>
      <c r="B65" s="403" t="s">
        <v>166</v>
      </c>
      <c r="C65" s="317" t="s">
        <v>293</v>
      </c>
      <c r="D65" s="78" t="s">
        <v>168</v>
      </c>
      <c r="E65" s="34">
        <v>45658</v>
      </c>
      <c r="F65" s="315">
        <v>45960</v>
      </c>
      <c r="G65" s="35">
        <f t="shared" ref="G65:G114" si="9">SUM(J65:X65)</f>
        <v>26400</v>
      </c>
      <c r="H65" s="235"/>
      <c r="I65" s="236"/>
      <c r="J65" s="189"/>
      <c r="K65" s="35">
        <v>14400</v>
      </c>
      <c r="L65" s="237"/>
      <c r="M65" s="35">
        <v>8000</v>
      </c>
      <c r="N65" s="237"/>
      <c r="O65" s="35"/>
      <c r="P65" s="237" t="s">
        <v>30</v>
      </c>
      <c r="Q65" s="237" t="s">
        <v>30</v>
      </c>
      <c r="R65" s="237" t="s">
        <v>30</v>
      </c>
      <c r="S65" s="237" t="s">
        <v>30</v>
      </c>
      <c r="T65" s="237" t="s">
        <v>30</v>
      </c>
      <c r="U65" s="237" t="s">
        <v>30</v>
      </c>
      <c r="V65" s="237" t="s">
        <v>30</v>
      </c>
      <c r="W65" s="35"/>
      <c r="X65" s="35">
        <v>4000</v>
      </c>
    </row>
    <row r="66" spans="1:24" s="98" customFormat="1" ht="69.650000000000006" customHeight="1" x14ac:dyDescent="0.35">
      <c r="A66" s="413"/>
      <c r="B66" s="404"/>
      <c r="C66" s="317" t="s">
        <v>169</v>
      </c>
      <c r="D66" s="39" t="s">
        <v>170</v>
      </c>
      <c r="E66" s="315">
        <v>45689</v>
      </c>
      <c r="F66" s="34">
        <v>45960</v>
      </c>
      <c r="G66" s="35">
        <f t="shared" si="9"/>
        <v>28400</v>
      </c>
      <c r="H66" s="235"/>
      <c r="I66" s="236"/>
      <c r="J66" s="189"/>
      <c r="K66" s="35">
        <v>14400</v>
      </c>
      <c r="L66" s="237"/>
      <c r="M66" s="35">
        <v>8000</v>
      </c>
      <c r="N66" s="237"/>
      <c r="O66" s="35"/>
      <c r="P66" s="237"/>
      <c r="Q66" s="237"/>
      <c r="R66" s="237"/>
      <c r="S66" s="35"/>
      <c r="T66" s="237"/>
      <c r="U66" s="237"/>
      <c r="V66" s="35"/>
      <c r="W66" s="35"/>
      <c r="X66" s="35">
        <v>6000</v>
      </c>
    </row>
    <row r="67" spans="1:24" s="98" customFormat="1" ht="69.650000000000006" customHeight="1" x14ac:dyDescent="0.35">
      <c r="A67" s="413"/>
      <c r="B67" s="443" t="s">
        <v>171</v>
      </c>
      <c r="C67" s="37" t="s">
        <v>172</v>
      </c>
      <c r="D67" s="39" t="s">
        <v>173</v>
      </c>
      <c r="E67" s="34">
        <v>45658</v>
      </c>
      <c r="F67" s="34">
        <v>45991</v>
      </c>
      <c r="G67" s="35">
        <f t="shared" si="9"/>
        <v>13600</v>
      </c>
      <c r="H67" s="235"/>
      <c r="I67" s="236"/>
      <c r="J67" s="189"/>
      <c r="K67" s="35">
        <v>5600</v>
      </c>
      <c r="L67" s="238"/>
      <c r="M67" s="35">
        <v>3000</v>
      </c>
      <c r="N67" s="238"/>
      <c r="O67" s="35"/>
      <c r="P67" s="35"/>
      <c r="Q67" s="238" t="s">
        <v>30</v>
      </c>
      <c r="R67" s="238" t="s">
        <v>30</v>
      </c>
      <c r="S67" s="35"/>
      <c r="T67" s="238" t="s">
        <v>30</v>
      </c>
      <c r="U67" s="238" t="s">
        <v>30</v>
      </c>
      <c r="V67" s="238" t="s">
        <v>30</v>
      </c>
      <c r="W67" s="35"/>
      <c r="X67" s="35">
        <v>5000</v>
      </c>
    </row>
    <row r="68" spans="1:24" s="98" customFormat="1" ht="108.5" customHeight="1" x14ac:dyDescent="0.35">
      <c r="A68" s="413"/>
      <c r="B68" s="444"/>
      <c r="C68" s="317" t="s">
        <v>294</v>
      </c>
      <c r="D68" s="39" t="s">
        <v>175</v>
      </c>
      <c r="E68" s="34">
        <v>45658</v>
      </c>
      <c r="F68" s="34">
        <v>46022</v>
      </c>
      <c r="G68" s="35">
        <f t="shared" si="9"/>
        <v>17100</v>
      </c>
      <c r="H68" s="235"/>
      <c r="I68" s="236"/>
      <c r="J68" s="189"/>
      <c r="K68" s="35">
        <v>5600</v>
      </c>
      <c r="L68" s="238"/>
      <c r="M68" s="35">
        <v>3000</v>
      </c>
      <c r="N68" s="35"/>
      <c r="O68" s="35">
        <v>5000</v>
      </c>
      <c r="P68" s="35"/>
      <c r="Q68" s="238"/>
      <c r="R68" s="238"/>
      <c r="S68" s="35"/>
      <c r="T68" s="238"/>
      <c r="U68" s="238"/>
      <c r="V68" s="238"/>
      <c r="W68" s="35"/>
      <c r="X68" s="35">
        <v>3500</v>
      </c>
    </row>
    <row r="69" spans="1:24" s="98" customFormat="1" ht="48" customHeight="1" x14ac:dyDescent="0.35">
      <c r="A69" s="413"/>
      <c r="B69" s="445"/>
      <c r="C69" s="37" t="s">
        <v>176</v>
      </c>
      <c r="D69" s="39" t="s">
        <v>177</v>
      </c>
      <c r="E69" s="34">
        <v>45839</v>
      </c>
      <c r="F69" s="34">
        <v>46022</v>
      </c>
      <c r="G69" s="239">
        <f t="shared" si="9"/>
        <v>29300</v>
      </c>
      <c r="H69" s="235"/>
      <c r="I69" s="236"/>
      <c r="J69" s="189"/>
      <c r="K69" s="35">
        <v>4800</v>
      </c>
      <c r="L69" s="238"/>
      <c r="M69" s="35">
        <v>3000</v>
      </c>
      <c r="N69" s="35">
        <v>18000</v>
      </c>
      <c r="O69" s="35"/>
      <c r="P69" s="35"/>
      <c r="Q69" s="238"/>
      <c r="R69" s="238"/>
      <c r="S69" s="35"/>
      <c r="T69" s="238"/>
      <c r="U69" s="238"/>
      <c r="V69" s="238"/>
      <c r="W69" s="35"/>
      <c r="X69" s="35">
        <v>3500</v>
      </c>
    </row>
    <row r="70" spans="1:24" s="98" customFormat="1" ht="58.5" customHeight="1" x14ac:dyDescent="0.35">
      <c r="A70" s="413"/>
      <c r="B70" s="426" t="s">
        <v>70</v>
      </c>
      <c r="C70" s="37" t="s">
        <v>178</v>
      </c>
      <c r="D70" s="78" t="s">
        <v>179</v>
      </c>
      <c r="E70" s="34">
        <v>45658</v>
      </c>
      <c r="F70" s="34">
        <v>46022</v>
      </c>
      <c r="G70" s="239">
        <f t="shared" si="9"/>
        <v>20300</v>
      </c>
      <c r="H70" s="235"/>
      <c r="I70" s="236"/>
      <c r="J70" s="240"/>
      <c r="K70" s="35">
        <v>4800</v>
      </c>
      <c r="L70" s="238"/>
      <c r="M70" s="35">
        <v>2500</v>
      </c>
      <c r="N70" s="35">
        <v>10000</v>
      </c>
      <c r="O70" s="35"/>
      <c r="P70" s="35"/>
      <c r="Q70" s="238"/>
      <c r="R70" s="238"/>
      <c r="S70" s="35"/>
      <c r="T70" s="238"/>
      <c r="U70" s="238"/>
      <c r="V70" s="238"/>
      <c r="W70" s="35"/>
      <c r="X70" s="35">
        <v>3000</v>
      </c>
    </row>
    <row r="71" spans="1:24" s="98" customFormat="1" ht="60.5" customHeight="1" x14ac:dyDescent="0.35">
      <c r="A71" s="413"/>
      <c r="B71" s="427"/>
      <c r="C71" s="317" t="s">
        <v>180</v>
      </c>
      <c r="D71" s="78" t="s">
        <v>181</v>
      </c>
      <c r="E71" s="34">
        <v>45658</v>
      </c>
      <c r="F71" s="34">
        <v>46111</v>
      </c>
      <c r="G71" s="35">
        <f t="shared" si="9"/>
        <v>5970</v>
      </c>
      <c r="H71" s="235"/>
      <c r="I71" s="236"/>
      <c r="J71" s="240"/>
      <c r="K71" s="35">
        <v>1600</v>
      </c>
      <c r="L71" s="238"/>
      <c r="M71" s="35">
        <v>870</v>
      </c>
      <c r="N71" s="35"/>
      <c r="O71" s="35"/>
      <c r="P71" s="35"/>
      <c r="Q71" s="238"/>
      <c r="R71" s="238"/>
      <c r="S71" s="35"/>
      <c r="T71" s="238"/>
      <c r="U71" s="238"/>
      <c r="V71" s="238"/>
      <c r="W71" s="35"/>
      <c r="X71" s="35">
        <v>3500</v>
      </c>
    </row>
    <row r="72" spans="1:24" s="98" customFormat="1" ht="113.5" customHeight="1" x14ac:dyDescent="0.35">
      <c r="A72" s="413"/>
      <c r="B72" s="214" t="s">
        <v>73</v>
      </c>
      <c r="C72" s="317" t="s">
        <v>182</v>
      </c>
      <c r="D72" s="33" t="s">
        <v>183</v>
      </c>
      <c r="E72" s="34">
        <v>45658</v>
      </c>
      <c r="F72" s="34">
        <v>46022</v>
      </c>
      <c r="G72" s="239">
        <f t="shared" si="9"/>
        <v>39800</v>
      </c>
      <c r="H72" s="242"/>
      <c r="I72" s="243"/>
      <c r="J72" s="240"/>
      <c r="K72" s="35">
        <v>8800</v>
      </c>
      <c r="L72" s="237"/>
      <c r="M72" s="35">
        <v>5000</v>
      </c>
      <c r="N72" s="35">
        <v>10000</v>
      </c>
      <c r="O72" s="237">
        <v>10000</v>
      </c>
      <c r="P72" s="237" t="s">
        <v>30</v>
      </c>
      <c r="Q72" s="237" t="s">
        <v>30</v>
      </c>
      <c r="R72" s="237" t="s">
        <v>30</v>
      </c>
      <c r="S72" s="237" t="s">
        <v>30</v>
      </c>
      <c r="T72" s="237" t="s">
        <v>30</v>
      </c>
      <c r="U72" s="237" t="s">
        <v>30</v>
      </c>
      <c r="V72" s="237" t="s">
        <v>30</v>
      </c>
      <c r="W72" s="35"/>
      <c r="X72" s="35">
        <v>6000</v>
      </c>
    </row>
    <row r="73" spans="1:24" s="98" customFormat="1" ht="86.5" customHeight="1" x14ac:dyDescent="0.35">
      <c r="A73" s="413"/>
      <c r="B73" s="214" t="s">
        <v>79</v>
      </c>
      <c r="C73" s="317" t="s">
        <v>184</v>
      </c>
      <c r="D73" s="39" t="s">
        <v>185</v>
      </c>
      <c r="E73" s="34">
        <v>45658</v>
      </c>
      <c r="F73" s="34">
        <v>46022</v>
      </c>
      <c r="G73" s="35">
        <f t="shared" si="9"/>
        <v>9800</v>
      </c>
      <c r="H73" s="235"/>
      <c r="I73" s="236"/>
      <c r="J73" s="240"/>
      <c r="K73" s="35">
        <v>4800</v>
      </c>
      <c r="L73" s="237"/>
      <c r="M73" s="35">
        <v>2500</v>
      </c>
      <c r="N73" s="237"/>
      <c r="O73" s="35"/>
      <c r="P73" s="35"/>
      <c r="Q73" s="237"/>
      <c r="R73" s="237"/>
      <c r="S73" s="237"/>
      <c r="T73" s="35"/>
      <c r="U73" s="237"/>
      <c r="V73" s="35"/>
      <c r="W73" s="35"/>
      <c r="X73" s="35">
        <v>2500</v>
      </c>
    </row>
    <row r="74" spans="1:24" s="98" customFormat="1" ht="67.5" customHeight="1" x14ac:dyDescent="0.35">
      <c r="A74" s="413"/>
      <c r="B74" s="403" t="s">
        <v>80</v>
      </c>
      <c r="C74" s="37" t="s">
        <v>186</v>
      </c>
      <c r="D74" s="39" t="s">
        <v>187</v>
      </c>
      <c r="E74" s="315">
        <v>45689</v>
      </c>
      <c r="F74" s="34">
        <v>45991</v>
      </c>
      <c r="G74" s="35">
        <f t="shared" si="9"/>
        <v>16400</v>
      </c>
      <c r="H74" s="235"/>
      <c r="I74" s="236"/>
      <c r="J74" s="240"/>
      <c r="K74" s="35">
        <v>6400</v>
      </c>
      <c r="L74" s="237"/>
      <c r="M74" s="35">
        <v>3500</v>
      </c>
      <c r="N74" s="237"/>
      <c r="O74" s="35"/>
      <c r="P74" s="35">
        <v>2500</v>
      </c>
      <c r="Q74" s="237"/>
      <c r="R74" s="237"/>
      <c r="S74" s="237"/>
      <c r="T74" s="35"/>
      <c r="U74" s="237"/>
      <c r="V74" s="35"/>
      <c r="W74" s="244"/>
      <c r="X74" s="35">
        <v>4000</v>
      </c>
    </row>
    <row r="75" spans="1:24" s="98" customFormat="1" ht="105" customHeight="1" x14ac:dyDescent="0.35">
      <c r="A75" s="413"/>
      <c r="B75" s="411"/>
      <c r="C75" s="317" t="s">
        <v>204</v>
      </c>
      <c r="D75" s="39" t="s">
        <v>188</v>
      </c>
      <c r="E75" s="315">
        <v>45658</v>
      </c>
      <c r="F75" s="34">
        <v>46021</v>
      </c>
      <c r="G75" s="35">
        <f t="shared" si="9"/>
        <v>18400</v>
      </c>
      <c r="H75" s="235"/>
      <c r="I75" s="236"/>
      <c r="J75" s="240"/>
      <c r="K75" s="35">
        <v>6400</v>
      </c>
      <c r="L75" s="237"/>
      <c r="M75" s="35">
        <v>3500</v>
      </c>
      <c r="N75" s="237"/>
      <c r="O75" s="35"/>
      <c r="P75" s="35">
        <v>2500</v>
      </c>
      <c r="Q75" s="237"/>
      <c r="R75" s="237"/>
      <c r="S75" s="35"/>
      <c r="T75" s="35"/>
      <c r="U75" s="237"/>
      <c r="V75" s="35"/>
      <c r="W75" s="245"/>
      <c r="X75" s="35">
        <v>6000</v>
      </c>
    </row>
    <row r="76" spans="1:24" s="98" customFormat="1" ht="55.5" customHeight="1" x14ac:dyDescent="0.35">
      <c r="A76" s="413"/>
      <c r="B76" s="404"/>
      <c r="C76" s="317" t="s">
        <v>189</v>
      </c>
      <c r="D76" s="39" t="s">
        <v>190</v>
      </c>
      <c r="E76" s="34">
        <v>45658</v>
      </c>
      <c r="F76" s="34">
        <v>46021</v>
      </c>
      <c r="G76" s="35">
        <f t="shared" si="9"/>
        <v>8900</v>
      </c>
      <c r="H76" s="235"/>
      <c r="I76" s="236"/>
      <c r="J76" s="240"/>
      <c r="K76" s="35">
        <v>2400</v>
      </c>
      <c r="L76" s="237"/>
      <c r="M76" s="35">
        <v>1500</v>
      </c>
      <c r="N76" s="237"/>
      <c r="O76" s="35"/>
      <c r="P76" s="35"/>
      <c r="Q76" s="237"/>
      <c r="R76" s="237"/>
      <c r="S76" s="35"/>
      <c r="T76" s="35"/>
      <c r="U76" s="237"/>
      <c r="V76" s="35"/>
      <c r="W76" s="245"/>
      <c r="X76" s="35">
        <v>5000</v>
      </c>
    </row>
    <row r="77" spans="1:24" s="98" customFormat="1" ht="14.5" customHeight="1" x14ac:dyDescent="0.35">
      <c r="A77" s="413"/>
      <c r="B77" s="216"/>
      <c r="C77" s="37" t="s">
        <v>191</v>
      </c>
      <c r="D77" s="246"/>
      <c r="E77" s="34">
        <v>45658</v>
      </c>
      <c r="F77" s="34">
        <v>46022</v>
      </c>
      <c r="G77" s="35">
        <v>3000</v>
      </c>
      <c r="H77" s="235"/>
      <c r="I77" s="236"/>
      <c r="J77" s="240"/>
      <c r="K77" s="35"/>
      <c r="L77" s="237"/>
      <c r="M77" s="35"/>
      <c r="N77" s="237"/>
      <c r="O77" s="35"/>
      <c r="P77" s="35"/>
      <c r="Q77" s="237"/>
      <c r="R77" s="237"/>
      <c r="S77" s="35"/>
      <c r="T77" s="35"/>
      <c r="U77" s="237"/>
      <c r="V77" s="35"/>
      <c r="W77" s="245"/>
      <c r="X77" s="35"/>
    </row>
    <row r="78" spans="1:24" s="98" customFormat="1" ht="31.5" customHeight="1" x14ac:dyDescent="0.35">
      <c r="A78" s="258" t="s">
        <v>150</v>
      </c>
      <c r="B78" s="456" t="s">
        <v>205</v>
      </c>
      <c r="C78" s="119" t="s">
        <v>206</v>
      </c>
      <c r="D78" s="39" t="s">
        <v>207</v>
      </c>
      <c r="E78" s="259">
        <v>45748</v>
      </c>
      <c r="F78" s="259">
        <v>45838</v>
      </c>
      <c r="G78" s="35">
        <f t="shared" si="9"/>
        <v>2500</v>
      </c>
      <c r="H78" s="35"/>
      <c r="I78" s="102"/>
      <c r="J78" s="126"/>
      <c r="K78" s="126"/>
      <c r="L78" s="35"/>
      <c r="M78" s="126"/>
      <c r="N78" s="126"/>
      <c r="O78" s="126"/>
      <c r="P78" s="126"/>
      <c r="Q78" s="126"/>
      <c r="R78" s="126"/>
      <c r="S78" s="126"/>
      <c r="T78" s="126"/>
      <c r="U78" s="126"/>
      <c r="V78" s="35"/>
      <c r="W78" s="35">
        <v>500</v>
      </c>
      <c r="X78" s="35">
        <v>2000</v>
      </c>
    </row>
    <row r="79" spans="1:24" s="98" customFormat="1" ht="56" customHeight="1" x14ac:dyDescent="0.35">
      <c r="A79" s="260"/>
      <c r="B79" s="457"/>
      <c r="C79" s="119" t="s">
        <v>208</v>
      </c>
      <c r="D79" s="78" t="s">
        <v>209</v>
      </c>
      <c r="E79" s="34">
        <v>45658</v>
      </c>
      <c r="F79" s="34">
        <v>45838</v>
      </c>
      <c r="G79" s="35">
        <f t="shared" si="9"/>
        <v>10000</v>
      </c>
      <c r="H79" s="35"/>
      <c r="I79" s="102"/>
      <c r="J79" s="126"/>
      <c r="K79" s="35">
        <v>4000</v>
      </c>
      <c r="L79" s="35"/>
      <c r="M79" s="35"/>
      <c r="N79" s="126"/>
      <c r="O79" s="126"/>
      <c r="P79" s="126"/>
      <c r="Q79" s="126"/>
      <c r="R79" s="126"/>
      <c r="S79" s="126"/>
      <c r="T79" s="126"/>
      <c r="U79" s="126"/>
      <c r="V79" s="35">
        <v>4000</v>
      </c>
      <c r="W79" s="35"/>
      <c r="X79" s="35">
        <v>2000</v>
      </c>
    </row>
    <row r="80" spans="1:24" s="98" customFormat="1" ht="56" customHeight="1" x14ac:dyDescent="0.35">
      <c r="A80" s="260"/>
      <c r="B80" s="458"/>
      <c r="C80" s="340" t="s">
        <v>302</v>
      </c>
      <c r="D80" s="78" t="s">
        <v>303</v>
      </c>
      <c r="E80" s="34">
        <v>45658</v>
      </c>
      <c r="F80" s="34">
        <v>45746</v>
      </c>
      <c r="G80" s="35">
        <f t="shared" si="9"/>
        <v>4000</v>
      </c>
      <c r="H80" s="35"/>
      <c r="I80" s="102"/>
      <c r="J80" s="126"/>
      <c r="K80" s="35"/>
      <c r="L80" s="35"/>
      <c r="M80" s="35"/>
      <c r="N80" s="126"/>
      <c r="O80" s="126"/>
      <c r="P80" s="126"/>
      <c r="Q80" s="126"/>
      <c r="R80" s="126"/>
      <c r="S80" s="126"/>
      <c r="T80" s="126"/>
      <c r="U80" s="126"/>
      <c r="V80" s="35">
        <v>4000</v>
      </c>
      <c r="W80" s="35"/>
      <c r="X80" s="35"/>
    </row>
    <row r="81" spans="1:24" s="98" customFormat="1" ht="36.5" customHeight="1" x14ac:dyDescent="0.35">
      <c r="A81" s="260"/>
      <c r="B81" s="417" t="s">
        <v>171</v>
      </c>
      <c r="C81" s="37" t="s">
        <v>210</v>
      </c>
      <c r="D81" s="39" t="s">
        <v>211</v>
      </c>
      <c r="E81" s="77">
        <v>45689</v>
      </c>
      <c r="F81" s="34">
        <v>45746</v>
      </c>
      <c r="G81" s="35">
        <f t="shared" si="9"/>
        <v>7000</v>
      </c>
      <c r="H81" s="35"/>
      <c r="I81" s="102"/>
      <c r="J81" s="126"/>
      <c r="K81" s="35">
        <v>4500</v>
      </c>
      <c r="L81" s="35"/>
      <c r="M81" s="35">
        <v>500</v>
      </c>
      <c r="N81" s="126"/>
      <c r="O81" s="126"/>
      <c r="P81" s="35">
        <v>500</v>
      </c>
      <c r="Q81" s="126"/>
      <c r="R81" s="126"/>
      <c r="S81" s="126"/>
      <c r="T81" s="35"/>
      <c r="U81" s="126"/>
      <c r="V81" s="35"/>
      <c r="W81" s="35"/>
      <c r="X81" s="35">
        <v>1500</v>
      </c>
    </row>
    <row r="82" spans="1:24" s="98" customFormat="1" ht="52" customHeight="1" x14ac:dyDescent="0.35">
      <c r="A82" s="260"/>
      <c r="B82" s="419"/>
      <c r="C82" s="37" t="s">
        <v>212</v>
      </c>
      <c r="D82" s="39" t="s">
        <v>213</v>
      </c>
      <c r="E82" s="77">
        <v>45748</v>
      </c>
      <c r="F82" s="34">
        <v>45838</v>
      </c>
      <c r="G82" s="35">
        <f t="shared" si="9"/>
        <v>6000</v>
      </c>
      <c r="H82" s="35"/>
      <c r="I82" s="102"/>
      <c r="J82" s="126"/>
      <c r="K82" s="35">
        <v>3000</v>
      </c>
      <c r="L82" s="35"/>
      <c r="M82" s="35">
        <v>1000</v>
      </c>
      <c r="N82" s="126"/>
      <c r="O82" s="126"/>
      <c r="P82" s="35">
        <v>500</v>
      </c>
      <c r="Q82" s="126"/>
      <c r="R82" s="126"/>
      <c r="S82" s="126"/>
      <c r="T82" s="35"/>
      <c r="U82" s="126"/>
      <c r="V82" s="35"/>
      <c r="W82" s="35">
        <v>500</v>
      </c>
      <c r="X82" s="35">
        <v>1000</v>
      </c>
    </row>
    <row r="83" spans="1:24" s="98" customFormat="1" ht="50.5" customHeight="1" x14ac:dyDescent="0.35">
      <c r="A83" s="260"/>
      <c r="B83" s="419"/>
      <c r="C83" s="317" t="s">
        <v>214</v>
      </c>
      <c r="D83" s="39" t="s">
        <v>215</v>
      </c>
      <c r="E83" s="136">
        <v>45658</v>
      </c>
      <c r="F83" s="137">
        <v>46022</v>
      </c>
      <c r="G83" s="35">
        <f t="shared" si="9"/>
        <v>32000</v>
      </c>
      <c r="H83" s="35"/>
      <c r="I83" s="102"/>
      <c r="J83" s="126"/>
      <c r="K83" s="35">
        <v>28000</v>
      </c>
      <c r="L83" s="35"/>
      <c r="M83" s="35">
        <v>500</v>
      </c>
      <c r="N83" s="126"/>
      <c r="O83" s="126"/>
      <c r="P83" s="35">
        <v>1000</v>
      </c>
      <c r="Q83" s="126"/>
      <c r="R83" s="126"/>
      <c r="S83" s="126"/>
      <c r="T83" s="35">
        <v>1000</v>
      </c>
      <c r="U83" s="126"/>
      <c r="V83" s="35"/>
      <c r="W83" s="35">
        <v>500</v>
      </c>
      <c r="X83" s="35">
        <v>1000</v>
      </c>
    </row>
    <row r="84" spans="1:24" s="98" customFormat="1" ht="32.5" customHeight="1" x14ac:dyDescent="0.35">
      <c r="A84" s="260"/>
      <c r="B84" s="419"/>
      <c r="C84" s="37" t="s">
        <v>216</v>
      </c>
      <c r="D84" s="39" t="s">
        <v>217</v>
      </c>
      <c r="E84" s="319">
        <v>46023</v>
      </c>
      <c r="F84" s="315">
        <v>46203</v>
      </c>
      <c r="G84" s="35">
        <f t="shared" si="9"/>
        <v>6000</v>
      </c>
      <c r="H84" s="35"/>
      <c r="I84" s="102"/>
      <c r="J84" s="126"/>
      <c r="K84" s="35">
        <v>5000</v>
      </c>
      <c r="L84" s="35"/>
      <c r="M84" s="35">
        <v>1000</v>
      </c>
      <c r="N84" s="126"/>
      <c r="O84" s="126"/>
      <c r="P84" s="35"/>
      <c r="Q84" s="126"/>
      <c r="R84" s="126"/>
      <c r="S84" s="126"/>
      <c r="T84" s="35"/>
      <c r="U84" s="126"/>
      <c r="V84" s="35"/>
      <c r="W84" s="35"/>
      <c r="X84" s="35"/>
    </row>
    <row r="85" spans="1:24" s="98" customFormat="1" ht="32.5" customHeight="1" x14ac:dyDescent="0.35">
      <c r="A85" s="260"/>
      <c r="B85" s="418"/>
      <c r="C85" s="340" t="s">
        <v>304</v>
      </c>
      <c r="D85" s="39"/>
      <c r="E85" s="319">
        <v>46023</v>
      </c>
      <c r="F85" s="315">
        <v>46203</v>
      </c>
      <c r="G85" s="35">
        <f t="shared" si="9"/>
        <v>8000</v>
      </c>
      <c r="H85" s="35"/>
      <c r="I85" s="102"/>
      <c r="J85" s="126"/>
      <c r="K85" s="35">
        <v>6000</v>
      </c>
      <c r="L85" s="35"/>
      <c r="M85" s="35">
        <v>2000</v>
      </c>
      <c r="N85" s="126"/>
      <c r="O85" s="126"/>
      <c r="P85" s="35"/>
      <c r="Q85" s="126"/>
      <c r="R85" s="126"/>
      <c r="S85" s="126"/>
      <c r="T85" s="35"/>
      <c r="U85" s="126"/>
      <c r="V85" s="35"/>
      <c r="W85" s="35"/>
      <c r="X85" s="35"/>
    </row>
    <row r="86" spans="1:24" s="98" customFormat="1" ht="63.5" customHeight="1" x14ac:dyDescent="0.35">
      <c r="A86" s="260"/>
      <c r="B86" s="384" t="s">
        <v>70</v>
      </c>
      <c r="C86" s="263" t="s">
        <v>218</v>
      </c>
      <c r="D86" s="78" t="s">
        <v>219</v>
      </c>
      <c r="E86" s="136">
        <v>45658</v>
      </c>
      <c r="F86" s="259">
        <v>45747</v>
      </c>
      <c r="G86" s="35">
        <f t="shared" si="9"/>
        <v>5500</v>
      </c>
      <c r="H86" s="97"/>
      <c r="I86" s="102"/>
      <c r="J86" s="126"/>
      <c r="K86" s="35">
        <v>3500</v>
      </c>
      <c r="L86" s="35"/>
      <c r="M86" s="35"/>
      <c r="N86" s="126"/>
      <c r="O86" s="264"/>
      <c r="P86" s="35">
        <v>500</v>
      </c>
      <c r="Q86" s="126"/>
      <c r="R86" s="126"/>
      <c r="S86" s="126"/>
      <c r="T86" s="35">
        <v>500</v>
      </c>
      <c r="U86" s="126"/>
      <c r="V86" s="35"/>
      <c r="W86" s="35"/>
      <c r="X86" s="35">
        <v>1000</v>
      </c>
    </row>
    <row r="87" spans="1:24" s="98" customFormat="1" ht="20" x14ac:dyDescent="0.35">
      <c r="A87" s="260"/>
      <c r="B87" s="421"/>
      <c r="C87" s="263" t="s">
        <v>220</v>
      </c>
      <c r="D87" s="78" t="s">
        <v>221</v>
      </c>
      <c r="E87" s="265">
        <v>45748</v>
      </c>
      <c r="F87" s="34">
        <v>45920</v>
      </c>
      <c r="G87" s="35">
        <f t="shared" si="9"/>
        <v>7500</v>
      </c>
      <c r="H87" s="97"/>
      <c r="I87" s="102"/>
      <c r="J87" s="126"/>
      <c r="K87" s="35">
        <v>6000</v>
      </c>
      <c r="L87" s="35"/>
      <c r="M87" s="35"/>
      <c r="N87" s="126"/>
      <c r="O87" s="126"/>
      <c r="P87" s="35"/>
      <c r="Q87" s="126"/>
      <c r="R87" s="126"/>
      <c r="S87" s="126"/>
      <c r="T87" s="35"/>
      <c r="U87" s="126"/>
      <c r="V87" s="35"/>
      <c r="W87" s="35">
        <v>500</v>
      </c>
      <c r="X87" s="35">
        <v>1000</v>
      </c>
    </row>
    <row r="88" spans="1:24" s="98" customFormat="1" ht="42" customHeight="1" x14ac:dyDescent="0.35">
      <c r="A88" s="260"/>
      <c r="B88" s="385"/>
      <c r="C88" s="314" t="s">
        <v>295</v>
      </c>
      <c r="D88" s="78" t="s">
        <v>223</v>
      </c>
      <c r="E88" s="136">
        <v>45658</v>
      </c>
      <c r="F88" s="34">
        <v>46022</v>
      </c>
      <c r="G88" s="35">
        <f t="shared" si="9"/>
        <v>30000</v>
      </c>
      <c r="H88" s="35"/>
      <c r="I88" s="102"/>
      <c r="J88" s="35"/>
      <c r="K88" s="35">
        <v>25000</v>
      </c>
      <c r="L88" s="35"/>
      <c r="M88" s="35">
        <v>1000</v>
      </c>
      <c r="N88" s="35"/>
      <c r="O88" s="35"/>
      <c r="P88" s="35">
        <v>1000</v>
      </c>
      <c r="Q88" s="35"/>
      <c r="R88" s="35"/>
      <c r="S88" s="35"/>
      <c r="T88" s="35">
        <v>500</v>
      </c>
      <c r="U88" s="35"/>
      <c r="V88" s="35"/>
      <c r="W88" s="35">
        <v>500</v>
      </c>
      <c r="X88" s="35">
        <v>2000</v>
      </c>
    </row>
    <row r="89" spans="1:24" s="98" customFormat="1" ht="30" customHeight="1" x14ac:dyDescent="0.35">
      <c r="A89" s="260"/>
      <c r="B89" s="438" t="s">
        <v>224</v>
      </c>
      <c r="C89" s="119" t="s">
        <v>225</v>
      </c>
      <c r="D89" s="79" t="s">
        <v>226</v>
      </c>
      <c r="E89" s="77">
        <v>45731</v>
      </c>
      <c r="F89" s="34">
        <v>46006</v>
      </c>
      <c r="G89" s="35">
        <f t="shared" si="9"/>
        <v>13500</v>
      </c>
      <c r="H89" s="35"/>
      <c r="I89" s="102"/>
      <c r="J89" s="35"/>
      <c r="K89" s="35">
        <v>4500</v>
      </c>
      <c r="L89" s="35"/>
      <c r="M89" s="35">
        <v>2000</v>
      </c>
      <c r="N89" s="35"/>
      <c r="O89" s="35"/>
      <c r="P89" s="35">
        <v>2000</v>
      </c>
      <c r="Q89" s="35"/>
      <c r="R89" s="35"/>
      <c r="S89" s="35"/>
      <c r="T89" s="35"/>
      <c r="U89" s="35"/>
      <c r="V89" s="35">
        <v>3000</v>
      </c>
      <c r="W89" s="35"/>
      <c r="X89" s="35">
        <v>2000</v>
      </c>
    </row>
    <row r="90" spans="1:24" s="98" customFormat="1" ht="20" x14ac:dyDescent="0.35">
      <c r="A90" s="260"/>
      <c r="B90" s="439"/>
      <c r="C90" s="207" t="s">
        <v>227</v>
      </c>
      <c r="D90" s="33" t="s">
        <v>228</v>
      </c>
      <c r="E90" s="77">
        <v>45731</v>
      </c>
      <c r="F90" s="34">
        <v>46006</v>
      </c>
      <c r="G90" s="35">
        <f t="shared" si="9"/>
        <v>0</v>
      </c>
      <c r="H90" s="35"/>
      <c r="I90" s="102"/>
      <c r="J90" s="35"/>
      <c r="K90" s="35"/>
      <c r="L90" s="35"/>
      <c r="M90" s="35"/>
      <c r="N90" s="35"/>
      <c r="O90" s="35"/>
      <c r="P90" s="35"/>
      <c r="Q90" s="35"/>
      <c r="R90" s="35"/>
      <c r="S90" s="35"/>
      <c r="T90" s="35"/>
      <c r="U90" s="35"/>
      <c r="V90" s="35"/>
      <c r="W90" s="35"/>
      <c r="X90" s="35"/>
    </row>
    <row r="91" spans="1:24" s="98" customFormat="1" ht="34.5" customHeight="1" x14ac:dyDescent="0.35">
      <c r="A91" s="260"/>
      <c r="B91" s="439"/>
      <c r="C91" s="119" t="s">
        <v>229</v>
      </c>
      <c r="D91" s="79" t="s">
        <v>230</v>
      </c>
      <c r="E91" s="77">
        <v>45809</v>
      </c>
      <c r="F91" s="34">
        <v>46022</v>
      </c>
      <c r="G91" s="35">
        <f t="shared" si="9"/>
        <v>5500</v>
      </c>
      <c r="H91" s="35"/>
      <c r="I91" s="102"/>
      <c r="J91" s="35"/>
      <c r="K91" s="35"/>
      <c r="L91" s="35"/>
      <c r="M91" s="35">
        <v>2000</v>
      </c>
      <c r="N91" s="35"/>
      <c r="O91" s="35"/>
      <c r="P91" s="35">
        <v>1500</v>
      </c>
      <c r="Q91" s="35"/>
      <c r="R91" s="35"/>
      <c r="S91" s="35"/>
      <c r="T91" s="35">
        <v>2000</v>
      </c>
      <c r="U91" s="35"/>
      <c r="V91" s="35"/>
      <c r="W91" s="35"/>
      <c r="X91" s="35"/>
    </row>
    <row r="92" spans="1:24" s="98" customFormat="1" ht="30" x14ac:dyDescent="0.35">
      <c r="A92" s="260"/>
      <c r="B92" s="439"/>
      <c r="C92" s="37" t="s">
        <v>231</v>
      </c>
      <c r="D92" s="33" t="s">
        <v>230</v>
      </c>
      <c r="E92" s="136">
        <v>45658</v>
      </c>
      <c r="F92" s="137">
        <v>45961</v>
      </c>
      <c r="G92" s="35">
        <f t="shared" si="9"/>
        <v>5500</v>
      </c>
      <c r="H92" s="35"/>
      <c r="I92" s="102"/>
      <c r="J92" s="35"/>
      <c r="K92" s="35"/>
      <c r="L92" s="35"/>
      <c r="M92" s="35">
        <v>3500</v>
      </c>
      <c r="N92" s="35"/>
      <c r="O92" s="35"/>
      <c r="P92" s="35">
        <v>2000</v>
      </c>
      <c r="Q92" s="35"/>
      <c r="R92" s="35"/>
      <c r="S92" s="35"/>
      <c r="T92" s="35"/>
      <c r="U92" s="35"/>
      <c r="V92" s="35"/>
      <c r="W92" s="35"/>
      <c r="X92" s="35"/>
    </row>
    <row r="93" spans="1:24" s="98" customFormat="1" ht="46.5" customHeight="1" x14ac:dyDescent="0.35">
      <c r="A93" s="260"/>
      <c r="B93" s="439"/>
      <c r="C93" s="37" t="s">
        <v>232</v>
      </c>
      <c r="D93" s="33" t="s">
        <v>230</v>
      </c>
      <c r="E93" s="77">
        <v>45658</v>
      </c>
      <c r="F93" s="34">
        <v>45777</v>
      </c>
      <c r="G93" s="35">
        <f t="shared" si="9"/>
        <v>6000</v>
      </c>
      <c r="H93" s="35"/>
      <c r="I93" s="102"/>
      <c r="J93" s="35"/>
      <c r="K93" s="35"/>
      <c r="L93" s="35"/>
      <c r="M93" s="35">
        <v>3000</v>
      </c>
      <c r="N93" s="35"/>
      <c r="O93" s="35"/>
      <c r="P93" s="35">
        <v>2500</v>
      </c>
      <c r="Q93" s="35"/>
      <c r="R93" s="35"/>
      <c r="S93" s="35"/>
      <c r="T93" s="35">
        <v>500</v>
      </c>
      <c r="U93" s="35"/>
      <c r="V93" s="35"/>
      <c r="W93" s="35"/>
      <c r="X93" s="35"/>
    </row>
    <row r="94" spans="1:24" s="98" customFormat="1" ht="30" x14ac:dyDescent="0.35">
      <c r="A94" s="260"/>
      <c r="B94" s="439"/>
      <c r="C94" s="37" t="s">
        <v>233</v>
      </c>
      <c r="D94" s="33" t="s">
        <v>230</v>
      </c>
      <c r="E94" s="136">
        <v>45658</v>
      </c>
      <c r="F94" s="137">
        <v>46022</v>
      </c>
      <c r="G94" s="35">
        <f t="shared" si="9"/>
        <v>0</v>
      </c>
      <c r="H94" s="35"/>
      <c r="I94" s="102"/>
      <c r="J94" s="35"/>
      <c r="K94" s="35"/>
      <c r="L94" s="35"/>
      <c r="M94" s="35"/>
      <c r="N94" s="35"/>
      <c r="O94" s="35"/>
      <c r="P94" s="35"/>
      <c r="Q94" s="35"/>
      <c r="R94" s="35"/>
      <c r="S94" s="35"/>
      <c r="T94" s="35"/>
      <c r="U94" s="35"/>
      <c r="V94" s="35"/>
      <c r="W94" s="35"/>
      <c r="X94" s="35"/>
    </row>
    <row r="95" spans="1:24" s="98" customFormat="1" ht="30" x14ac:dyDescent="0.35">
      <c r="A95" s="260"/>
      <c r="B95" s="439"/>
      <c r="C95" s="37" t="s">
        <v>234</v>
      </c>
      <c r="D95" s="33" t="s">
        <v>230</v>
      </c>
      <c r="E95" s="136">
        <v>45809</v>
      </c>
      <c r="F95" s="137">
        <v>46022</v>
      </c>
      <c r="G95" s="35">
        <f t="shared" si="9"/>
        <v>5500</v>
      </c>
      <c r="H95" s="35"/>
      <c r="I95" s="102"/>
      <c r="J95" s="35"/>
      <c r="K95" s="35"/>
      <c r="L95" s="35"/>
      <c r="M95" s="35">
        <v>2000</v>
      </c>
      <c r="N95" s="35"/>
      <c r="O95" s="35"/>
      <c r="P95" s="35">
        <v>2500</v>
      </c>
      <c r="Q95" s="35"/>
      <c r="R95" s="35"/>
      <c r="S95" s="35"/>
      <c r="T95" s="35">
        <v>1000</v>
      </c>
      <c r="U95" s="35"/>
      <c r="V95" s="35"/>
      <c r="W95" s="35"/>
      <c r="X95" s="35"/>
    </row>
    <row r="96" spans="1:24" s="98" customFormat="1" ht="20" x14ac:dyDescent="0.35">
      <c r="A96" s="260"/>
      <c r="B96" s="439"/>
      <c r="C96" s="119" t="s">
        <v>235</v>
      </c>
      <c r="D96" s="33" t="s">
        <v>236</v>
      </c>
      <c r="E96" s="77">
        <v>45748</v>
      </c>
      <c r="F96" s="34">
        <v>46022</v>
      </c>
      <c r="G96" s="35">
        <f t="shared" si="9"/>
        <v>8000</v>
      </c>
      <c r="H96" s="35"/>
      <c r="I96" s="102"/>
      <c r="J96" s="35"/>
      <c r="K96" s="35">
        <v>5000</v>
      </c>
      <c r="L96" s="35"/>
      <c r="M96" s="35"/>
      <c r="N96" s="35"/>
      <c r="O96" s="35"/>
      <c r="P96" s="35">
        <v>500</v>
      </c>
      <c r="Q96" s="35"/>
      <c r="R96" s="35"/>
      <c r="S96" s="35"/>
      <c r="T96" s="35"/>
      <c r="U96" s="35"/>
      <c r="V96" s="35"/>
      <c r="W96" s="35">
        <v>500</v>
      </c>
      <c r="X96" s="35">
        <v>2000</v>
      </c>
    </row>
    <row r="97" spans="1:24" s="98" customFormat="1" ht="40" x14ac:dyDescent="0.35">
      <c r="A97" s="260"/>
      <c r="B97" s="459"/>
      <c r="C97" s="340" t="s">
        <v>305</v>
      </c>
      <c r="D97" s="122" t="s">
        <v>306</v>
      </c>
      <c r="E97" s="77">
        <v>45748</v>
      </c>
      <c r="F97" s="34" t="s">
        <v>307</v>
      </c>
      <c r="G97" s="35">
        <f t="shared" si="9"/>
        <v>5500</v>
      </c>
      <c r="H97" s="35"/>
      <c r="I97" s="102"/>
      <c r="J97" s="35"/>
      <c r="K97" s="35"/>
      <c r="L97" s="35"/>
      <c r="M97" s="35">
        <v>500</v>
      </c>
      <c r="N97" s="35"/>
      <c r="O97" s="35"/>
      <c r="P97" s="35"/>
      <c r="Q97" s="35"/>
      <c r="R97" s="35"/>
      <c r="S97" s="35"/>
      <c r="T97" s="35"/>
      <c r="U97" s="35"/>
      <c r="V97" s="35">
        <v>4000</v>
      </c>
      <c r="W97" s="35"/>
      <c r="X97" s="35">
        <v>1000</v>
      </c>
    </row>
    <row r="98" spans="1:24" s="98" customFormat="1" ht="60" customHeight="1" x14ac:dyDescent="0.35">
      <c r="A98" s="260"/>
      <c r="B98" s="420" t="s">
        <v>79</v>
      </c>
      <c r="C98" s="119" t="s">
        <v>237</v>
      </c>
      <c r="D98" s="39" t="s">
        <v>238</v>
      </c>
      <c r="E98" s="136">
        <v>45658</v>
      </c>
      <c r="F98" s="137">
        <v>45838</v>
      </c>
      <c r="G98" s="35">
        <f t="shared" si="9"/>
        <v>12000</v>
      </c>
      <c r="H98" s="35"/>
      <c r="I98" s="102"/>
      <c r="J98" s="35"/>
      <c r="K98" s="35">
        <v>7000</v>
      </c>
      <c r="L98" s="35"/>
      <c r="M98" s="35"/>
      <c r="N98" s="35"/>
      <c r="O98" s="35"/>
      <c r="P98" s="35"/>
      <c r="Q98" s="35"/>
      <c r="R98" s="35"/>
      <c r="S98" s="35"/>
      <c r="T98" s="35"/>
      <c r="U98" s="266"/>
      <c r="V98" s="35">
        <v>4000</v>
      </c>
      <c r="W98" s="266"/>
      <c r="X98" s="267">
        <v>1000</v>
      </c>
    </row>
    <row r="99" spans="1:24" s="98" customFormat="1" ht="70" x14ac:dyDescent="0.35">
      <c r="A99" s="260"/>
      <c r="B99" s="424"/>
      <c r="C99" s="318" t="s">
        <v>296</v>
      </c>
      <c r="D99" s="39" t="s">
        <v>240</v>
      </c>
      <c r="E99" s="136">
        <v>45658</v>
      </c>
      <c r="F99" s="137">
        <v>46022</v>
      </c>
      <c r="G99" s="35">
        <f t="shared" si="9"/>
        <v>30000</v>
      </c>
      <c r="H99" s="35"/>
      <c r="I99" s="102"/>
      <c r="J99" s="268"/>
      <c r="K99" s="267">
        <v>20000</v>
      </c>
      <c r="L99" s="266"/>
      <c r="M99" s="269">
        <v>3000</v>
      </c>
      <c r="N99" s="266"/>
      <c r="O99" s="35"/>
      <c r="P99" s="35">
        <v>2500</v>
      </c>
      <c r="Q99" s="35"/>
      <c r="R99" s="35"/>
      <c r="S99" s="35"/>
      <c r="T99" s="35">
        <v>2000</v>
      </c>
      <c r="U99" s="266"/>
      <c r="V99" s="266"/>
      <c r="W99" s="269">
        <v>500</v>
      </c>
      <c r="X99" s="267">
        <v>2000</v>
      </c>
    </row>
    <row r="100" spans="1:24" s="98" customFormat="1" ht="60" x14ac:dyDescent="0.35">
      <c r="A100" s="260"/>
      <c r="B100" s="424"/>
      <c r="C100" s="318" t="s">
        <v>297</v>
      </c>
      <c r="D100" s="39" t="s">
        <v>242</v>
      </c>
      <c r="E100" s="136">
        <v>45658</v>
      </c>
      <c r="F100" s="137">
        <v>45838</v>
      </c>
      <c r="G100" s="35">
        <f t="shared" si="9"/>
        <v>8000</v>
      </c>
      <c r="H100" s="35"/>
      <c r="I100" s="102"/>
      <c r="J100" s="268"/>
      <c r="K100" s="267">
        <v>3500</v>
      </c>
      <c r="L100" s="266"/>
      <c r="M100" s="266"/>
      <c r="N100" s="266"/>
      <c r="O100" s="266"/>
      <c r="P100" s="266"/>
      <c r="Q100" s="266"/>
      <c r="R100" s="266"/>
      <c r="S100" s="266"/>
      <c r="T100" s="266"/>
      <c r="U100" s="266"/>
      <c r="V100" s="266">
        <v>3000</v>
      </c>
      <c r="W100" s="266"/>
      <c r="X100" s="267">
        <v>1500</v>
      </c>
    </row>
    <row r="101" spans="1:24" s="98" customFormat="1" ht="90" x14ac:dyDescent="0.35">
      <c r="A101" s="270"/>
      <c r="B101" s="32" t="s">
        <v>243</v>
      </c>
      <c r="C101" s="119" t="s">
        <v>244</v>
      </c>
      <c r="D101" s="39" t="s">
        <v>245</v>
      </c>
      <c r="E101" s="77">
        <v>45748</v>
      </c>
      <c r="F101" s="34">
        <v>46022</v>
      </c>
      <c r="G101" s="35">
        <f t="shared" si="9"/>
        <v>11500</v>
      </c>
      <c r="H101" s="35"/>
      <c r="I101" s="102"/>
      <c r="J101" s="268"/>
      <c r="K101" s="267">
        <v>7000</v>
      </c>
      <c r="L101" s="266"/>
      <c r="M101" s="269">
        <v>1000</v>
      </c>
      <c r="N101" s="266"/>
      <c r="O101" s="266"/>
      <c r="P101" s="269">
        <v>500</v>
      </c>
      <c r="Q101" s="266"/>
      <c r="R101" s="266"/>
      <c r="S101" s="266"/>
      <c r="T101" s="266"/>
      <c r="U101" s="266"/>
      <c r="V101" s="266"/>
      <c r="W101" s="271">
        <v>1000</v>
      </c>
      <c r="X101" s="267">
        <v>2000</v>
      </c>
    </row>
    <row r="102" spans="1:24" s="98" customFormat="1" x14ac:dyDescent="0.35">
      <c r="A102" s="272"/>
      <c r="B102" s="273" t="s">
        <v>52</v>
      </c>
      <c r="C102" s="334" t="s">
        <v>191</v>
      </c>
      <c r="D102" s="246"/>
      <c r="E102" s="34"/>
      <c r="F102" s="34"/>
      <c r="G102" s="35">
        <f t="shared" si="9"/>
        <v>3000</v>
      </c>
      <c r="H102" s="35"/>
      <c r="I102" s="102"/>
      <c r="J102" s="256"/>
      <c r="K102" s="256"/>
      <c r="L102" s="256"/>
      <c r="M102" s="256"/>
      <c r="N102" s="256"/>
      <c r="O102" s="256"/>
      <c r="P102" s="256"/>
      <c r="Q102" s="256"/>
      <c r="R102" s="256"/>
      <c r="S102" s="256"/>
      <c r="T102" s="251"/>
      <c r="U102" s="251">
        <v>3000</v>
      </c>
      <c r="V102" s="256"/>
      <c r="W102" s="256"/>
      <c r="X102" s="256"/>
    </row>
    <row r="103" spans="1:24" s="98" customFormat="1" ht="50" x14ac:dyDescent="0.35">
      <c r="A103" s="389" t="s">
        <v>203</v>
      </c>
      <c r="B103" s="436" t="s">
        <v>171</v>
      </c>
      <c r="C103" s="275" t="s">
        <v>246</v>
      </c>
      <c r="D103" s="276" t="s">
        <v>247</v>
      </c>
      <c r="E103" s="277">
        <v>45839</v>
      </c>
      <c r="F103" s="278">
        <v>46010</v>
      </c>
      <c r="G103" s="35">
        <f t="shared" si="9"/>
        <v>0</v>
      </c>
      <c r="H103" s="35"/>
      <c r="I103" s="102"/>
      <c r="J103" s="251">
        <v>0</v>
      </c>
      <c r="K103" s="251">
        <v>0</v>
      </c>
      <c r="L103" s="251">
        <v>0</v>
      </c>
      <c r="M103" s="251">
        <v>0</v>
      </c>
      <c r="N103" s="251">
        <v>0</v>
      </c>
      <c r="O103" s="251">
        <v>0</v>
      </c>
      <c r="P103" s="251">
        <v>0</v>
      </c>
      <c r="Q103" s="251">
        <v>0</v>
      </c>
      <c r="R103" s="251">
        <v>0</v>
      </c>
      <c r="S103" s="251">
        <v>0</v>
      </c>
      <c r="T103" s="251">
        <v>0</v>
      </c>
      <c r="U103" s="251">
        <v>0</v>
      </c>
      <c r="V103" s="251">
        <v>0</v>
      </c>
      <c r="W103" s="251">
        <v>0</v>
      </c>
      <c r="X103" s="251">
        <v>0</v>
      </c>
    </row>
    <row r="104" spans="1:24" s="98" customFormat="1" ht="40" x14ac:dyDescent="0.35">
      <c r="A104" s="389"/>
      <c r="B104" s="424"/>
      <c r="C104" s="279" t="s">
        <v>248</v>
      </c>
      <c r="D104" s="280" t="s">
        <v>249</v>
      </c>
      <c r="E104" s="281">
        <v>45658</v>
      </c>
      <c r="F104" s="282">
        <v>45809</v>
      </c>
      <c r="G104" s="35">
        <f t="shared" si="9"/>
        <v>16413.444444444445</v>
      </c>
      <c r="H104" s="35"/>
      <c r="I104" s="102"/>
      <c r="J104" s="251">
        <v>0</v>
      </c>
      <c r="K104" s="251">
        <v>14444.444444444445</v>
      </c>
      <c r="L104" s="251">
        <v>0</v>
      </c>
      <c r="M104" s="251">
        <v>1969</v>
      </c>
      <c r="N104" s="251">
        <v>0</v>
      </c>
      <c r="O104" s="251">
        <v>0</v>
      </c>
      <c r="P104" s="251">
        <v>0</v>
      </c>
      <c r="Q104" s="251">
        <v>0</v>
      </c>
      <c r="R104" s="251">
        <v>0</v>
      </c>
      <c r="S104" s="251">
        <v>0</v>
      </c>
      <c r="T104" s="251">
        <v>0</v>
      </c>
      <c r="U104" s="251">
        <v>0</v>
      </c>
      <c r="V104" s="251">
        <v>0</v>
      </c>
      <c r="W104" s="251">
        <v>0</v>
      </c>
      <c r="X104" s="251">
        <v>0</v>
      </c>
    </row>
    <row r="105" spans="1:24" s="98" customFormat="1" ht="94.5" x14ac:dyDescent="0.35">
      <c r="A105" s="389"/>
      <c r="B105" s="437"/>
      <c r="C105" s="335" t="s">
        <v>301</v>
      </c>
      <c r="D105" s="280" t="s">
        <v>251</v>
      </c>
      <c r="E105" s="281">
        <v>45667</v>
      </c>
      <c r="F105" s="281">
        <v>45929</v>
      </c>
      <c r="G105" s="239">
        <f t="shared" si="9"/>
        <v>19072.222222222223</v>
      </c>
      <c r="H105" s="35"/>
      <c r="I105" s="102"/>
      <c r="J105" s="251">
        <v>0</v>
      </c>
      <c r="K105" s="251">
        <v>0</v>
      </c>
      <c r="L105" s="251">
        <v>0</v>
      </c>
      <c r="M105" s="251">
        <v>7961.1111111111113</v>
      </c>
      <c r="N105" s="251">
        <v>0</v>
      </c>
      <c r="O105" s="251">
        <v>0</v>
      </c>
      <c r="P105" s="251">
        <v>0</v>
      </c>
      <c r="Q105" s="251">
        <v>0</v>
      </c>
      <c r="R105" s="251">
        <v>0</v>
      </c>
      <c r="S105" s="251">
        <v>0</v>
      </c>
      <c r="T105" s="251">
        <v>0</v>
      </c>
      <c r="U105" s="251">
        <v>0</v>
      </c>
      <c r="V105" s="251">
        <v>0</v>
      </c>
      <c r="W105" s="251">
        <v>2777.7777777777778</v>
      </c>
      <c r="X105" s="251">
        <v>8333.3333333333339</v>
      </c>
    </row>
    <row r="106" spans="1:24" s="98" customFormat="1" ht="40.5" x14ac:dyDescent="0.35">
      <c r="A106" s="389"/>
      <c r="B106" s="384" t="s">
        <v>265</v>
      </c>
      <c r="C106" s="279" t="s">
        <v>252</v>
      </c>
      <c r="D106" s="284" t="s">
        <v>253</v>
      </c>
      <c r="E106" s="336">
        <v>45748</v>
      </c>
      <c r="F106" s="336">
        <v>46010</v>
      </c>
      <c r="G106" s="35">
        <f t="shared" si="9"/>
        <v>5555.5555555555557</v>
      </c>
      <c r="H106" s="35"/>
      <c r="I106" s="102"/>
      <c r="J106" s="251">
        <v>0</v>
      </c>
      <c r="K106" s="251">
        <v>5555.5555555555557</v>
      </c>
      <c r="L106" s="251">
        <v>0</v>
      </c>
      <c r="M106" s="251">
        <v>0</v>
      </c>
      <c r="N106" s="251">
        <v>0</v>
      </c>
      <c r="O106" s="251">
        <v>0</v>
      </c>
      <c r="P106" s="251">
        <v>0</v>
      </c>
      <c r="Q106" s="251">
        <v>0</v>
      </c>
      <c r="R106" s="251">
        <v>0</v>
      </c>
      <c r="S106" s="251">
        <v>0</v>
      </c>
      <c r="T106" s="251">
        <v>0</v>
      </c>
      <c r="U106" s="251">
        <v>0</v>
      </c>
      <c r="V106" s="251">
        <v>0</v>
      </c>
      <c r="W106" s="251">
        <v>0</v>
      </c>
      <c r="X106" s="251">
        <v>0</v>
      </c>
    </row>
    <row r="107" spans="1:24" s="98" customFormat="1" ht="83" x14ac:dyDescent="0.35">
      <c r="A107" s="389"/>
      <c r="B107" s="421"/>
      <c r="C107" s="252" t="s">
        <v>254</v>
      </c>
      <c r="D107" s="285" t="s">
        <v>179</v>
      </c>
      <c r="E107" s="336">
        <v>45748</v>
      </c>
      <c r="F107" s="336">
        <v>46082</v>
      </c>
      <c r="G107" s="35">
        <f t="shared" si="9"/>
        <v>27777.777777777777</v>
      </c>
      <c r="H107" s="35"/>
      <c r="I107" s="102"/>
      <c r="J107" s="251">
        <v>0</v>
      </c>
      <c r="K107" s="251">
        <v>16666.666666666668</v>
      </c>
      <c r="L107" s="251">
        <v>0</v>
      </c>
      <c r="M107" s="251">
        <v>5555.5555555555557</v>
      </c>
      <c r="N107" s="251">
        <v>0</v>
      </c>
      <c r="O107" s="251">
        <v>0</v>
      </c>
      <c r="P107" s="251">
        <v>0</v>
      </c>
      <c r="Q107" s="251">
        <v>0</v>
      </c>
      <c r="R107" s="251">
        <v>0</v>
      </c>
      <c r="S107" s="251">
        <v>0</v>
      </c>
      <c r="T107" s="251">
        <v>0</v>
      </c>
      <c r="U107" s="251">
        <v>0</v>
      </c>
      <c r="V107" s="251">
        <v>0</v>
      </c>
      <c r="W107" s="251">
        <v>0</v>
      </c>
      <c r="X107" s="251">
        <v>5555.5555555555557</v>
      </c>
    </row>
    <row r="108" spans="1:24" s="98" customFormat="1" ht="80" x14ac:dyDescent="0.35">
      <c r="A108" s="389"/>
      <c r="B108" s="421"/>
      <c r="C108" s="337" t="s">
        <v>299</v>
      </c>
      <c r="D108" s="285" t="s">
        <v>181</v>
      </c>
      <c r="E108" s="281">
        <v>45659</v>
      </c>
      <c r="F108" s="281">
        <v>46111</v>
      </c>
      <c r="G108" s="35">
        <f t="shared" si="9"/>
        <v>1944.4444444444443</v>
      </c>
      <c r="H108" s="35"/>
      <c r="I108" s="102"/>
      <c r="J108" s="251">
        <v>0</v>
      </c>
      <c r="K108" s="251">
        <v>0</v>
      </c>
      <c r="L108" s="251">
        <v>0</v>
      </c>
      <c r="M108" s="251">
        <v>1388.8888888888889</v>
      </c>
      <c r="N108" s="251">
        <v>0</v>
      </c>
      <c r="O108" s="251">
        <v>0</v>
      </c>
      <c r="P108" s="251">
        <v>0</v>
      </c>
      <c r="Q108" s="251">
        <v>0</v>
      </c>
      <c r="R108" s="251">
        <v>0</v>
      </c>
      <c r="S108" s="251">
        <v>0</v>
      </c>
      <c r="T108" s="251">
        <v>0</v>
      </c>
      <c r="U108" s="251">
        <v>0</v>
      </c>
      <c r="V108" s="251">
        <v>0</v>
      </c>
      <c r="W108" s="251">
        <v>0</v>
      </c>
      <c r="X108" s="251">
        <v>555.55555555555554</v>
      </c>
    </row>
    <row r="109" spans="1:24" s="98" customFormat="1" x14ac:dyDescent="0.35">
      <c r="A109" s="389"/>
      <c r="B109" s="385"/>
      <c r="C109" s="252" t="s">
        <v>256</v>
      </c>
      <c r="D109" s="287"/>
      <c r="E109" s="281">
        <v>45658</v>
      </c>
      <c r="F109" s="281">
        <v>46326</v>
      </c>
      <c r="G109" s="35">
        <f t="shared" si="9"/>
        <v>57102.222222222219</v>
      </c>
      <c r="H109" s="35"/>
      <c r="I109" s="102"/>
      <c r="J109" s="251">
        <v>0</v>
      </c>
      <c r="K109" s="251">
        <v>57102.222222222219</v>
      </c>
      <c r="L109" s="251">
        <v>0</v>
      </c>
      <c r="M109" s="251">
        <v>0</v>
      </c>
      <c r="N109" s="251">
        <v>0</v>
      </c>
      <c r="O109" s="251">
        <v>0</v>
      </c>
      <c r="P109" s="251">
        <v>0</v>
      </c>
      <c r="Q109" s="251">
        <v>0</v>
      </c>
      <c r="R109" s="251">
        <v>0</v>
      </c>
      <c r="S109" s="251">
        <v>0</v>
      </c>
      <c r="T109" s="251">
        <v>0</v>
      </c>
      <c r="U109" s="251">
        <v>0</v>
      </c>
      <c r="V109" s="251">
        <v>0</v>
      </c>
      <c r="W109" s="251">
        <v>0</v>
      </c>
      <c r="X109" s="251">
        <v>0</v>
      </c>
    </row>
    <row r="110" spans="1:24" s="98" customFormat="1" ht="21" x14ac:dyDescent="0.35">
      <c r="A110" s="389"/>
      <c r="B110" s="384" t="s">
        <v>266</v>
      </c>
      <c r="C110" s="283" t="s">
        <v>257</v>
      </c>
      <c r="D110" s="288"/>
      <c r="E110" s="281">
        <v>45658</v>
      </c>
      <c r="F110" s="281">
        <v>46326</v>
      </c>
      <c r="G110" s="35">
        <f t="shared" si="9"/>
        <v>42074</v>
      </c>
      <c r="H110" s="35"/>
      <c r="I110" s="102"/>
      <c r="J110" s="251">
        <v>0</v>
      </c>
      <c r="K110" s="251">
        <v>42074</v>
      </c>
      <c r="L110" s="251">
        <v>0</v>
      </c>
      <c r="M110" s="251">
        <v>0</v>
      </c>
      <c r="N110" s="251">
        <v>0</v>
      </c>
      <c r="O110" s="251">
        <v>0</v>
      </c>
      <c r="P110" s="251">
        <v>0</v>
      </c>
      <c r="Q110" s="251">
        <v>0</v>
      </c>
      <c r="R110" s="251">
        <v>0</v>
      </c>
      <c r="S110" s="251">
        <v>0</v>
      </c>
      <c r="T110" s="251">
        <v>0</v>
      </c>
      <c r="U110" s="251">
        <v>0</v>
      </c>
      <c r="V110" s="251">
        <v>0</v>
      </c>
      <c r="W110" s="251">
        <v>0</v>
      </c>
      <c r="X110" s="251">
        <v>0</v>
      </c>
    </row>
    <row r="111" spans="1:24" s="98" customFormat="1" ht="61.5" x14ac:dyDescent="0.35">
      <c r="A111" s="389"/>
      <c r="B111" s="421"/>
      <c r="C111" s="283" t="s">
        <v>258</v>
      </c>
      <c r="D111" s="289" t="s">
        <v>259</v>
      </c>
      <c r="E111" s="281">
        <v>45663</v>
      </c>
      <c r="F111" s="281">
        <v>46326</v>
      </c>
      <c r="G111" s="35">
        <f t="shared" si="9"/>
        <v>8333.3333333333339</v>
      </c>
      <c r="H111" s="35"/>
      <c r="I111" s="102"/>
      <c r="J111" s="251">
        <v>0</v>
      </c>
      <c r="K111" s="251">
        <v>0</v>
      </c>
      <c r="L111" s="251">
        <v>0</v>
      </c>
      <c r="M111" s="251">
        <v>4166.666666666667</v>
      </c>
      <c r="N111" s="251">
        <v>0</v>
      </c>
      <c r="O111" s="251">
        <v>0</v>
      </c>
      <c r="P111" s="251">
        <v>0</v>
      </c>
      <c r="Q111" s="251">
        <v>0</v>
      </c>
      <c r="R111" s="251">
        <v>0</v>
      </c>
      <c r="S111" s="251">
        <v>0</v>
      </c>
      <c r="T111" s="251">
        <v>0</v>
      </c>
      <c r="U111" s="251">
        <v>0</v>
      </c>
      <c r="V111" s="251">
        <v>0</v>
      </c>
      <c r="W111" s="251">
        <v>0</v>
      </c>
      <c r="X111" s="251">
        <v>4166.666666666667</v>
      </c>
    </row>
    <row r="112" spans="1:24" s="98" customFormat="1" ht="40" x14ac:dyDescent="0.35">
      <c r="A112" s="389"/>
      <c r="B112" s="385"/>
      <c r="C112" s="252" t="s">
        <v>260</v>
      </c>
      <c r="D112" s="289" t="s">
        <v>261</v>
      </c>
      <c r="E112" s="336">
        <v>45691</v>
      </c>
      <c r="F112" s="281">
        <v>45777</v>
      </c>
      <c r="G112" s="35">
        <f t="shared" si="9"/>
        <v>39744.444444444445</v>
      </c>
      <c r="H112" s="35"/>
      <c r="I112" s="102"/>
      <c r="J112" s="251">
        <v>0</v>
      </c>
      <c r="K112" s="251">
        <v>0</v>
      </c>
      <c r="L112" s="251">
        <v>0</v>
      </c>
      <c r="M112" s="251">
        <v>0</v>
      </c>
      <c r="N112" s="251">
        <v>0</v>
      </c>
      <c r="O112" s="251">
        <v>39744.444444444445</v>
      </c>
      <c r="P112" s="251">
        <v>0</v>
      </c>
      <c r="Q112" s="251">
        <v>0</v>
      </c>
      <c r="R112" s="251">
        <v>0</v>
      </c>
      <c r="S112" s="251">
        <v>0</v>
      </c>
      <c r="T112" s="251">
        <v>0</v>
      </c>
      <c r="U112" s="251">
        <v>0</v>
      </c>
      <c r="V112" s="251">
        <v>0</v>
      </c>
      <c r="W112" s="251">
        <v>0</v>
      </c>
      <c r="X112" s="251">
        <v>0</v>
      </c>
    </row>
    <row r="113" spans="1:26" s="98" customFormat="1" ht="52" customHeight="1" x14ac:dyDescent="0.35">
      <c r="A113" s="389"/>
      <c r="B113" s="290" t="s">
        <v>243</v>
      </c>
      <c r="C113" s="283" t="s">
        <v>262</v>
      </c>
      <c r="D113" s="280" t="s">
        <v>263</v>
      </c>
      <c r="E113" s="281">
        <v>45663</v>
      </c>
      <c r="F113" s="281">
        <v>46326</v>
      </c>
      <c r="G113" s="35">
        <f t="shared" si="9"/>
        <v>8333.3333333333339</v>
      </c>
      <c r="H113" s="35"/>
      <c r="I113" s="102"/>
      <c r="J113" s="251">
        <v>0</v>
      </c>
      <c r="K113" s="251">
        <v>0</v>
      </c>
      <c r="L113" s="251">
        <v>0</v>
      </c>
      <c r="M113" s="251">
        <v>2777.7777777777778</v>
      </c>
      <c r="N113" s="251">
        <v>0</v>
      </c>
      <c r="O113" s="251">
        <v>0</v>
      </c>
      <c r="P113" s="251">
        <v>0</v>
      </c>
      <c r="Q113" s="251">
        <v>0</v>
      </c>
      <c r="R113" s="251">
        <v>0</v>
      </c>
      <c r="S113" s="251">
        <v>0</v>
      </c>
      <c r="T113" s="251">
        <v>0</v>
      </c>
      <c r="U113" s="251">
        <v>0</v>
      </c>
      <c r="V113" s="251">
        <v>0</v>
      </c>
      <c r="W113" s="251">
        <v>0</v>
      </c>
      <c r="X113" s="251">
        <v>5555.5555555555557</v>
      </c>
    </row>
    <row r="114" spans="1:26" s="98" customFormat="1" ht="14.5" customHeight="1" x14ac:dyDescent="0.35">
      <c r="A114" s="389"/>
      <c r="B114" s="291" t="s">
        <v>52</v>
      </c>
      <c r="C114" s="252" t="s">
        <v>264</v>
      </c>
      <c r="D114" s="287"/>
      <c r="E114" s="281">
        <v>45658</v>
      </c>
      <c r="F114" s="281">
        <v>46022</v>
      </c>
      <c r="G114" s="35">
        <f t="shared" si="9"/>
        <v>13505.555555555555</v>
      </c>
      <c r="H114" s="35"/>
      <c r="I114" s="219"/>
      <c r="J114" s="251">
        <v>0</v>
      </c>
      <c r="K114" s="251">
        <v>0</v>
      </c>
      <c r="L114" s="251">
        <v>0</v>
      </c>
      <c r="M114" s="251">
        <v>0</v>
      </c>
      <c r="N114" s="251">
        <v>0</v>
      </c>
      <c r="O114" s="251">
        <v>0</v>
      </c>
      <c r="P114" s="251">
        <v>0</v>
      </c>
      <c r="Q114" s="251">
        <v>0</v>
      </c>
      <c r="R114" s="251">
        <v>0</v>
      </c>
      <c r="S114" s="251">
        <v>0</v>
      </c>
      <c r="T114" s="251">
        <v>0</v>
      </c>
      <c r="U114" s="251">
        <v>0</v>
      </c>
      <c r="V114" s="251">
        <v>13505.555555555555</v>
      </c>
      <c r="W114" s="251">
        <v>0</v>
      </c>
      <c r="X114" s="251">
        <v>0</v>
      </c>
    </row>
    <row r="115" spans="1:26" ht="12.5" x14ac:dyDescent="0.35">
      <c r="A115" s="99"/>
      <c r="B115" s="99"/>
      <c r="C115" s="82"/>
      <c r="D115" s="82"/>
      <c r="E115" s="100"/>
      <c r="F115" s="100"/>
      <c r="G115" s="101">
        <f>SUM(G58:G114)</f>
        <v>812226.33333333349</v>
      </c>
      <c r="H115" s="101">
        <f>SUM(H58:H114)</f>
        <v>180000</v>
      </c>
      <c r="I115" s="102"/>
      <c r="J115" s="101">
        <f>SUM(J58:J114)</f>
        <v>50000</v>
      </c>
      <c r="K115" s="101">
        <f t="shared" ref="K115:X115" si="10">SUM(K58:K114)</f>
        <v>351842.88888888888</v>
      </c>
      <c r="L115" s="101">
        <f t="shared" si="10"/>
        <v>0</v>
      </c>
      <c r="M115" s="101">
        <f t="shared" si="10"/>
        <v>91189.000000000015</v>
      </c>
      <c r="N115" s="101">
        <f t="shared" si="10"/>
        <v>73000</v>
      </c>
      <c r="O115" s="101">
        <f t="shared" si="10"/>
        <v>54744.444444444445</v>
      </c>
      <c r="P115" s="101">
        <f t="shared" si="10"/>
        <v>22500</v>
      </c>
      <c r="Q115" s="101">
        <f t="shared" si="10"/>
        <v>0</v>
      </c>
      <c r="R115" s="101">
        <f t="shared" si="10"/>
        <v>0</v>
      </c>
      <c r="S115" s="101">
        <f t="shared" si="10"/>
        <v>0</v>
      </c>
      <c r="T115" s="101">
        <f t="shared" si="10"/>
        <v>7500</v>
      </c>
      <c r="U115" s="101">
        <f t="shared" si="10"/>
        <v>3000</v>
      </c>
      <c r="V115" s="101">
        <f t="shared" si="10"/>
        <v>46505.555555555555</v>
      </c>
      <c r="W115" s="101">
        <f t="shared" si="10"/>
        <v>7277.7777777777774</v>
      </c>
      <c r="X115" s="101">
        <f t="shared" si="10"/>
        <v>101666.66666666669</v>
      </c>
      <c r="Y115" s="103">
        <f>SUM(J115:X115)</f>
        <v>809226.33333333326</v>
      </c>
      <c r="Z115" s="104">
        <f>G115-Y115</f>
        <v>3000.0000000002328</v>
      </c>
    </row>
    <row r="116" spans="1:26" ht="12.5" x14ac:dyDescent="0.35">
      <c r="B116" s="4"/>
      <c r="C116" s="14"/>
      <c r="E116" s="4"/>
      <c r="F116" s="4"/>
      <c r="G116" s="5"/>
      <c r="H116" s="105"/>
      <c r="I116" s="80"/>
      <c r="J116" s="106"/>
      <c r="K116" s="106"/>
      <c r="L116" s="106"/>
      <c r="M116" s="106"/>
      <c r="N116" s="106"/>
      <c r="O116" s="106"/>
      <c r="P116" s="106"/>
      <c r="Q116" s="106"/>
      <c r="R116" s="106"/>
      <c r="S116" s="106"/>
      <c r="T116" s="106"/>
      <c r="U116" s="106"/>
      <c r="V116" s="106"/>
      <c r="W116" s="106"/>
      <c r="X116" s="106"/>
    </row>
    <row r="117" spans="1:26" s="63" customFormat="1" ht="23" x14ac:dyDescent="0.35">
      <c r="A117" s="107" t="s">
        <v>83</v>
      </c>
      <c r="B117" s="108"/>
      <c r="C117" s="109"/>
      <c r="D117" s="109"/>
      <c r="E117" s="110"/>
      <c r="F117" s="110"/>
      <c r="G117" s="111"/>
      <c r="H117" s="110"/>
      <c r="I117" s="6"/>
      <c r="J117" s="112"/>
      <c r="K117" s="112"/>
      <c r="L117" s="112"/>
      <c r="M117" s="112"/>
      <c r="N117" s="112"/>
      <c r="O117" s="112"/>
      <c r="P117" s="112"/>
      <c r="Q117" s="112"/>
      <c r="R117" s="112"/>
      <c r="S117" s="112"/>
      <c r="T117" s="112"/>
      <c r="U117" s="112"/>
      <c r="V117" s="112"/>
      <c r="W117" s="112"/>
      <c r="X117" s="112"/>
    </row>
    <row r="118" spans="1:26" s="15" customFormat="1" ht="10" x14ac:dyDescent="0.35">
      <c r="D118" s="16"/>
      <c r="E118" s="17" t="s">
        <v>2</v>
      </c>
      <c r="F118" s="18"/>
      <c r="G118" s="17" t="s">
        <v>3</v>
      </c>
      <c r="H118" s="18"/>
      <c r="I118" s="19"/>
      <c r="J118" s="20"/>
      <c r="K118" s="21"/>
      <c r="L118" s="22"/>
      <c r="M118" s="22"/>
      <c r="N118" s="22"/>
      <c r="O118" s="22"/>
      <c r="P118" s="22"/>
      <c r="Q118" s="22"/>
      <c r="R118" s="22"/>
      <c r="S118" s="22"/>
      <c r="T118" s="22"/>
      <c r="U118" s="22"/>
      <c r="V118" s="22"/>
      <c r="W118" s="22"/>
      <c r="X118" s="23"/>
    </row>
    <row r="119" spans="1:26" s="15" customFormat="1" ht="36" x14ac:dyDescent="0.35">
      <c r="A119" s="24" t="s">
        <v>4</v>
      </c>
      <c r="B119" s="24" t="s">
        <v>5</v>
      </c>
      <c r="C119" s="25" t="s">
        <v>6</v>
      </c>
      <c r="D119" s="25" t="s">
        <v>7</v>
      </c>
      <c r="E119" s="26" t="s">
        <v>8</v>
      </c>
      <c r="F119" s="26" t="s">
        <v>9</v>
      </c>
      <c r="G119" s="27" t="s">
        <v>10</v>
      </c>
      <c r="H119" s="28" t="s">
        <v>11</v>
      </c>
      <c r="I119" s="19"/>
      <c r="J119" s="29" t="s">
        <v>12</v>
      </c>
      <c r="K119" s="30" t="s">
        <v>13</v>
      </c>
      <c r="L119" s="30" t="s">
        <v>14</v>
      </c>
      <c r="M119" s="30" t="s">
        <v>15</v>
      </c>
      <c r="N119" s="30" t="s">
        <v>16</v>
      </c>
      <c r="O119" s="30" t="s">
        <v>17</v>
      </c>
      <c r="P119" s="30" t="s">
        <v>18</v>
      </c>
      <c r="Q119" s="30" t="s">
        <v>19</v>
      </c>
      <c r="R119" s="30" t="s">
        <v>20</v>
      </c>
      <c r="S119" s="30" t="s">
        <v>21</v>
      </c>
      <c r="T119" s="30" t="s">
        <v>22</v>
      </c>
      <c r="U119" s="30" t="s">
        <v>23</v>
      </c>
      <c r="V119" s="30" t="s">
        <v>24</v>
      </c>
      <c r="W119" s="30" t="s">
        <v>25</v>
      </c>
      <c r="X119" s="30" t="s">
        <v>26</v>
      </c>
    </row>
    <row r="120" spans="1:26" ht="89.5" customHeight="1" x14ac:dyDescent="0.35">
      <c r="A120" s="396" t="s">
        <v>49</v>
      </c>
      <c r="B120" s="394" t="s">
        <v>84</v>
      </c>
      <c r="C120" s="37" t="s">
        <v>130</v>
      </c>
      <c r="D120" s="41" t="s">
        <v>85</v>
      </c>
      <c r="E120" s="130" t="s">
        <v>32</v>
      </c>
      <c r="F120" s="130">
        <v>46387</v>
      </c>
      <c r="G120" s="131">
        <f t="shared" ref="G120:G128" si="11">SUM(J120:X120)</f>
        <v>3500</v>
      </c>
      <c r="H120" s="180"/>
      <c r="J120" s="35"/>
      <c r="K120" s="35"/>
      <c r="L120" s="35"/>
      <c r="M120" s="35"/>
      <c r="N120" s="35"/>
      <c r="O120" s="35"/>
      <c r="P120" s="35"/>
      <c r="Q120" s="35"/>
      <c r="R120" s="35"/>
      <c r="S120" s="35"/>
      <c r="T120" s="35"/>
      <c r="U120" s="35"/>
      <c r="V120" s="35">
        <v>3500</v>
      </c>
      <c r="W120" s="35"/>
      <c r="X120" s="35"/>
    </row>
    <row r="121" spans="1:26" ht="42" customHeight="1" x14ac:dyDescent="0.35">
      <c r="A121" s="397"/>
      <c r="B121" s="394"/>
      <c r="C121" s="37" t="s">
        <v>132</v>
      </c>
      <c r="D121" s="41" t="s">
        <v>131</v>
      </c>
      <c r="E121" s="130">
        <v>45748</v>
      </c>
      <c r="F121" s="130">
        <v>45722</v>
      </c>
      <c r="G121" s="131">
        <f t="shared" si="11"/>
        <v>6000</v>
      </c>
      <c r="H121" s="127"/>
      <c r="J121" s="35"/>
      <c r="K121" s="35"/>
      <c r="L121" s="35"/>
      <c r="M121" s="35"/>
      <c r="N121" s="35"/>
      <c r="O121" s="35"/>
      <c r="P121" s="35"/>
      <c r="Q121" s="35">
        <v>3000</v>
      </c>
      <c r="R121" s="35"/>
      <c r="S121" s="35"/>
      <c r="T121" s="35"/>
      <c r="U121" s="35"/>
      <c r="V121" s="35">
        <v>3000</v>
      </c>
      <c r="W121" s="35"/>
      <c r="X121" s="35"/>
    </row>
    <row r="122" spans="1:26" ht="101.5" customHeight="1" x14ac:dyDescent="0.25">
      <c r="A122" s="397"/>
      <c r="B122" s="394" t="s">
        <v>86</v>
      </c>
      <c r="C122" s="207" t="s">
        <v>87</v>
      </c>
      <c r="D122" s="41" t="s">
        <v>88</v>
      </c>
      <c r="E122" s="183">
        <v>45427</v>
      </c>
      <c r="F122" s="183">
        <v>45994</v>
      </c>
      <c r="G122" s="131">
        <f t="shared" si="11"/>
        <v>5000</v>
      </c>
      <c r="H122" s="182" t="s">
        <v>30</v>
      </c>
      <c r="I122" s="169" t="s">
        <v>30</v>
      </c>
      <c r="J122" s="169" t="s">
        <v>30</v>
      </c>
      <c r="K122" s="169" t="s">
        <v>30</v>
      </c>
      <c r="L122" s="169" t="s">
        <v>30</v>
      </c>
      <c r="M122" s="169" t="s">
        <v>30</v>
      </c>
      <c r="N122" s="169" t="s">
        <v>30</v>
      </c>
      <c r="O122" s="169" t="s">
        <v>30</v>
      </c>
      <c r="P122" s="169" t="s">
        <v>30</v>
      </c>
      <c r="Q122" s="169" t="s">
        <v>30</v>
      </c>
      <c r="R122" s="169" t="s">
        <v>30</v>
      </c>
      <c r="S122" s="169" t="s">
        <v>30</v>
      </c>
      <c r="T122" s="172"/>
      <c r="U122" s="169" t="s">
        <v>30</v>
      </c>
      <c r="V122" s="169">
        <v>5000</v>
      </c>
      <c r="W122" s="35"/>
      <c r="X122" s="35"/>
    </row>
    <row r="123" spans="1:26" ht="41.5" customHeight="1" x14ac:dyDescent="0.35">
      <c r="A123" s="397"/>
      <c r="B123" s="394"/>
      <c r="C123" s="37" t="s">
        <v>300</v>
      </c>
      <c r="D123" s="41" t="s">
        <v>90</v>
      </c>
      <c r="E123" s="183">
        <v>45691</v>
      </c>
      <c r="F123" s="130">
        <v>45992</v>
      </c>
      <c r="G123" s="131">
        <f t="shared" si="11"/>
        <v>0</v>
      </c>
      <c r="H123" s="127"/>
      <c r="J123" s="35"/>
      <c r="K123" s="131"/>
      <c r="L123" s="35"/>
      <c r="M123" s="35"/>
      <c r="N123" s="35"/>
      <c r="O123" s="35"/>
      <c r="P123" s="35"/>
      <c r="Q123" s="35"/>
      <c r="R123" s="35"/>
      <c r="S123" s="35"/>
      <c r="T123" s="35"/>
      <c r="U123" s="35"/>
      <c r="V123" s="35"/>
      <c r="W123" s="35"/>
      <c r="X123" s="35"/>
    </row>
    <row r="124" spans="1:26" ht="31.5" customHeight="1" x14ac:dyDescent="0.35">
      <c r="A124" s="397"/>
      <c r="B124" s="398" t="s">
        <v>91</v>
      </c>
      <c r="C124" s="199" t="s">
        <v>92</v>
      </c>
      <c r="D124" s="41" t="s">
        <v>93</v>
      </c>
      <c r="E124" s="130">
        <v>45870</v>
      </c>
      <c r="F124" s="130">
        <v>45960</v>
      </c>
      <c r="G124" s="131">
        <f t="shared" si="11"/>
        <v>5000</v>
      </c>
      <c r="H124" s="127"/>
      <c r="J124" s="35"/>
      <c r="K124" s="35"/>
      <c r="L124" s="35"/>
      <c r="M124" s="131"/>
      <c r="N124" s="35"/>
      <c r="O124" s="35"/>
      <c r="P124" s="35"/>
      <c r="Q124" s="35"/>
      <c r="R124" s="35"/>
      <c r="S124" s="35"/>
      <c r="T124" s="35"/>
      <c r="U124" s="35"/>
      <c r="V124" s="35"/>
      <c r="W124" s="35"/>
      <c r="X124" s="35">
        <v>5000</v>
      </c>
    </row>
    <row r="125" spans="1:26" s="63" customFormat="1" ht="50" x14ac:dyDescent="0.35">
      <c r="A125" s="397"/>
      <c r="B125" s="399"/>
      <c r="C125" s="211" t="s">
        <v>134</v>
      </c>
      <c r="D125" s="41" t="s">
        <v>133</v>
      </c>
      <c r="E125" s="130">
        <v>45691</v>
      </c>
      <c r="F125" s="130">
        <v>45978</v>
      </c>
      <c r="G125" s="131">
        <f t="shared" si="11"/>
        <v>0</v>
      </c>
      <c r="H125" s="113"/>
      <c r="I125" s="114"/>
      <c r="J125" s="35"/>
      <c r="K125" s="35"/>
      <c r="L125" s="35"/>
      <c r="M125" s="35"/>
      <c r="N125" s="35"/>
      <c r="O125" s="35"/>
      <c r="P125" s="35"/>
      <c r="Q125" s="35"/>
      <c r="R125" s="35"/>
      <c r="S125" s="35"/>
      <c r="T125" s="35"/>
      <c r="U125" s="35"/>
      <c r="V125" s="35"/>
      <c r="W125" s="35"/>
      <c r="X125" s="35"/>
    </row>
    <row r="126" spans="1:26" s="63" customFormat="1" ht="32.5" customHeight="1" x14ac:dyDescent="0.35">
      <c r="A126" s="397"/>
      <c r="B126" s="399"/>
      <c r="C126" s="32" t="s">
        <v>136</v>
      </c>
      <c r="D126" s="41" t="s">
        <v>135</v>
      </c>
      <c r="E126" s="130">
        <v>45748</v>
      </c>
      <c r="F126" s="130">
        <v>45838</v>
      </c>
      <c r="G126" s="131">
        <f t="shared" si="11"/>
        <v>6000</v>
      </c>
      <c r="H126" s="113"/>
      <c r="I126" s="114"/>
      <c r="J126" s="35"/>
      <c r="K126" s="35"/>
      <c r="L126" s="35"/>
      <c r="M126" s="35"/>
      <c r="N126" s="131">
        <v>6000</v>
      </c>
      <c r="O126" s="35"/>
      <c r="P126" s="35"/>
      <c r="Q126" s="35"/>
      <c r="R126" s="35"/>
      <c r="S126" s="35"/>
      <c r="T126" s="35"/>
      <c r="U126" s="35"/>
      <c r="V126" s="35"/>
      <c r="W126" s="35"/>
      <c r="X126" s="35"/>
    </row>
    <row r="127" spans="1:26" s="63" customFormat="1" ht="41.15" customHeight="1" x14ac:dyDescent="0.35">
      <c r="A127" s="397"/>
      <c r="B127" s="399"/>
      <c r="C127" s="32" t="s">
        <v>138</v>
      </c>
      <c r="D127" s="41" t="s">
        <v>137</v>
      </c>
      <c r="E127" s="130">
        <v>45658</v>
      </c>
      <c r="F127" s="130">
        <v>46111</v>
      </c>
      <c r="G127" s="131">
        <f t="shared" si="11"/>
        <v>25000</v>
      </c>
      <c r="H127" s="113"/>
      <c r="I127" s="114"/>
      <c r="J127" s="35"/>
      <c r="K127" s="35"/>
      <c r="L127" s="35"/>
      <c r="M127" s="35"/>
      <c r="N127" s="35"/>
      <c r="O127" s="35"/>
      <c r="P127" s="35"/>
      <c r="Q127" s="35"/>
      <c r="R127" s="35"/>
      <c r="S127" s="35"/>
      <c r="T127" s="35"/>
      <c r="U127" s="35"/>
      <c r="V127" s="35">
        <v>25000</v>
      </c>
      <c r="W127" s="35"/>
      <c r="X127" s="35"/>
    </row>
    <row r="128" spans="1:26" s="63" customFormat="1" ht="31" customHeight="1" x14ac:dyDescent="0.35">
      <c r="A128" s="397"/>
      <c r="B128" s="399"/>
      <c r="C128" s="32" t="s">
        <v>139</v>
      </c>
      <c r="D128" s="41" t="s">
        <v>141</v>
      </c>
      <c r="E128" s="130">
        <v>45689</v>
      </c>
      <c r="F128" s="130">
        <v>45838</v>
      </c>
      <c r="G128" s="131">
        <f t="shared" si="11"/>
        <v>7500</v>
      </c>
      <c r="H128" s="113"/>
      <c r="I128" s="114"/>
      <c r="J128" s="35"/>
      <c r="K128" s="35"/>
      <c r="L128" s="35"/>
      <c r="M128" s="35"/>
      <c r="N128" s="35"/>
      <c r="O128" s="35"/>
      <c r="P128" s="35"/>
      <c r="Q128" s="35"/>
      <c r="R128" s="35"/>
      <c r="S128" s="35"/>
      <c r="T128" s="35"/>
      <c r="U128" s="35"/>
      <c r="V128" s="35">
        <v>7500</v>
      </c>
      <c r="W128" s="35"/>
      <c r="X128" s="35"/>
    </row>
    <row r="129" spans="1:24" ht="87" customHeight="1" x14ac:dyDescent="0.35">
      <c r="A129" s="390" t="s">
        <v>66</v>
      </c>
      <c r="B129" s="384" t="s">
        <v>84</v>
      </c>
      <c r="C129" s="292" t="s">
        <v>267</v>
      </c>
      <c r="D129" s="41" t="s">
        <v>85</v>
      </c>
      <c r="E129" s="130">
        <v>45658</v>
      </c>
      <c r="F129" s="130">
        <v>46022</v>
      </c>
      <c r="G129" s="131">
        <f t="shared" ref="G129:G147" si="12">SUM(J129:X129)</f>
        <v>2210</v>
      </c>
      <c r="H129" s="293"/>
      <c r="I129" s="294"/>
      <c r="J129" s="295"/>
      <c r="K129" s="35"/>
      <c r="L129" s="35"/>
      <c r="M129" s="35">
        <v>750</v>
      </c>
      <c r="N129" s="35"/>
      <c r="O129" s="35"/>
      <c r="P129" s="35"/>
      <c r="Q129" s="35"/>
      <c r="R129" s="35"/>
      <c r="S129" s="35"/>
      <c r="T129" s="35"/>
      <c r="U129" s="35"/>
      <c r="V129" s="35">
        <v>1460</v>
      </c>
      <c r="W129" s="35"/>
      <c r="X129" s="35"/>
    </row>
    <row r="130" spans="1:24" ht="42" customHeight="1" x14ac:dyDescent="0.35">
      <c r="A130" s="391"/>
      <c r="B130" s="385"/>
      <c r="C130" s="317" t="s">
        <v>268</v>
      </c>
      <c r="D130" s="41" t="s">
        <v>269</v>
      </c>
      <c r="E130" s="130">
        <v>45658</v>
      </c>
      <c r="F130" s="130">
        <v>46111</v>
      </c>
      <c r="G130" s="131">
        <f t="shared" si="12"/>
        <v>250</v>
      </c>
      <c r="H130" s="296"/>
      <c r="I130" s="297"/>
      <c r="J130" s="295"/>
      <c r="K130" s="35"/>
      <c r="L130" s="35"/>
      <c r="M130" s="35">
        <v>250</v>
      </c>
      <c r="N130" s="35"/>
      <c r="O130" s="35"/>
      <c r="P130" s="35"/>
      <c r="Q130" s="35"/>
      <c r="R130" s="35"/>
      <c r="S130" s="35"/>
      <c r="T130" s="35"/>
      <c r="U130" s="35"/>
      <c r="V130" s="35"/>
      <c r="W130" s="35"/>
      <c r="X130" s="35"/>
    </row>
    <row r="131" spans="1:24" ht="112" customHeight="1" x14ac:dyDescent="0.25">
      <c r="A131" s="391"/>
      <c r="B131" s="213" t="s">
        <v>86</v>
      </c>
      <c r="C131" s="318" t="s">
        <v>87</v>
      </c>
      <c r="D131" s="41" t="s">
        <v>88</v>
      </c>
      <c r="E131" s="183">
        <v>45698</v>
      </c>
      <c r="F131" s="130">
        <v>45940</v>
      </c>
      <c r="G131" s="298">
        <f t="shared" si="12"/>
        <v>2000</v>
      </c>
      <c r="H131" s="299" t="s">
        <v>30</v>
      </c>
      <c r="I131" s="300"/>
      <c r="J131" s="169" t="s">
        <v>30</v>
      </c>
      <c r="K131" s="169"/>
      <c r="L131" s="169" t="s">
        <v>30</v>
      </c>
      <c r="M131" s="35">
        <v>500</v>
      </c>
      <c r="N131" s="169" t="s">
        <v>30</v>
      </c>
      <c r="O131" s="169" t="s">
        <v>30</v>
      </c>
      <c r="P131" s="169" t="s">
        <v>30</v>
      </c>
      <c r="Q131" s="169" t="s">
        <v>30</v>
      </c>
      <c r="R131" s="169" t="s">
        <v>30</v>
      </c>
      <c r="S131" s="169" t="s">
        <v>30</v>
      </c>
      <c r="T131" s="172"/>
      <c r="U131" s="169" t="s">
        <v>30</v>
      </c>
      <c r="V131" s="169">
        <v>1500</v>
      </c>
      <c r="W131" s="35"/>
      <c r="X131" s="35"/>
    </row>
    <row r="132" spans="1:24" ht="38.25" customHeight="1" x14ac:dyDescent="0.35">
      <c r="A132" s="391"/>
      <c r="B132" s="386" t="s">
        <v>91</v>
      </c>
      <c r="C132" s="301" t="s">
        <v>270</v>
      </c>
      <c r="D132" s="302" t="s">
        <v>93</v>
      </c>
      <c r="E132" s="130">
        <v>45658</v>
      </c>
      <c r="F132" s="130">
        <v>46111</v>
      </c>
      <c r="G132" s="131">
        <f t="shared" si="12"/>
        <v>375</v>
      </c>
      <c r="H132" s="296"/>
      <c r="I132" s="297"/>
      <c r="J132" s="295"/>
      <c r="K132" s="35"/>
      <c r="L132" s="35"/>
      <c r="M132" s="35">
        <v>375</v>
      </c>
      <c r="N132" s="35"/>
      <c r="O132" s="35"/>
      <c r="P132" s="35"/>
      <c r="Q132" s="35"/>
      <c r="R132" s="35"/>
      <c r="S132" s="35"/>
      <c r="T132" s="35"/>
      <c r="U132" s="35"/>
      <c r="V132" s="35"/>
      <c r="W132" s="35"/>
      <c r="X132" s="35"/>
    </row>
    <row r="133" spans="1:24" s="63" customFormat="1" ht="50.15" customHeight="1" x14ac:dyDescent="0.35">
      <c r="A133" s="391"/>
      <c r="B133" s="387"/>
      <c r="C133" s="303" t="s">
        <v>271</v>
      </c>
      <c r="D133" s="304" t="s">
        <v>272</v>
      </c>
      <c r="E133" s="305">
        <v>45658</v>
      </c>
      <c r="F133" s="305">
        <v>46111</v>
      </c>
      <c r="G133" s="298">
        <f t="shared" si="12"/>
        <v>6800</v>
      </c>
      <c r="H133" s="306"/>
      <c r="I133" s="307"/>
      <c r="J133" s="308"/>
      <c r="K133" s="239"/>
      <c r="L133" s="239"/>
      <c r="M133" s="298">
        <v>6800</v>
      </c>
      <c r="N133" s="35"/>
      <c r="O133" s="35"/>
      <c r="P133" s="35"/>
      <c r="Q133" s="35"/>
      <c r="R133" s="35"/>
      <c r="S133" s="35"/>
      <c r="T133" s="35"/>
      <c r="U133" s="35"/>
      <c r="V133" s="35"/>
      <c r="W133" s="35"/>
      <c r="X133" s="35"/>
    </row>
    <row r="134" spans="1:24" s="63" customFormat="1" ht="50.15" customHeight="1" x14ac:dyDescent="0.35">
      <c r="A134" s="392"/>
      <c r="B134" s="388"/>
      <c r="C134" s="314" t="s">
        <v>273</v>
      </c>
      <c r="D134" s="41" t="s">
        <v>137</v>
      </c>
      <c r="E134" s="130">
        <v>45658</v>
      </c>
      <c r="F134" s="130">
        <v>46111</v>
      </c>
      <c r="G134" s="131">
        <f t="shared" si="12"/>
        <v>325</v>
      </c>
      <c r="H134" s="310"/>
      <c r="I134" s="307"/>
      <c r="J134" s="295"/>
      <c r="K134" s="35"/>
      <c r="L134" s="35"/>
      <c r="M134" s="35">
        <v>325</v>
      </c>
      <c r="N134" s="35"/>
      <c r="O134" s="35"/>
      <c r="P134" s="35"/>
      <c r="Q134" s="35"/>
      <c r="R134" s="35"/>
      <c r="S134" s="35"/>
      <c r="T134" s="35"/>
      <c r="U134" s="35"/>
      <c r="V134" s="35"/>
      <c r="W134" s="35"/>
      <c r="X134" s="35"/>
    </row>
    <row r="135" spans="1:24" ht="109.5" customHeight="1" x14ac:dyDescent="0.35">
      <c r="A135" s="393" t="s">
        <v>150</v>
      </c>
      <c r="B135" s="394" t="s">
        <v>84</v>
      </c>
      <c r="C135" s="37" t="s">
        <v>140</v>
      </c>
      <c r="D135" s="41" t="s">
        <v>85</v>
      </c>
      <c r="E135" s="130">
        <v>45658</v>
      </c>
      <c r="F135" s="130">
        <v>46022</v>
      </c>
      <c r="G135" s="131">
        <f t="shared" si="12"/>
        <v>0</v>
      </c>
      <c r="H135" s="180"/>
      <c r="J135" s="35"/>
      <c r="K135" s="35"/>
      <c r="L135" s="35"/>
      <c r="M135" s="35"/>
      <c r="N135" s="35"/>
      <c r="O135" s="35"/>
      <c r="P135" s="35"/>
      <c r="Q135" s="35"/>
      <c r="R135" s="35"/>
      <c r="S135" s="35"/>
      <c r="T135" s="35"/>
      <c r="U135" s="35"/>
      <c r="V135" s="35"/>
      <c r="W135" s="35"/>
      <c r="X135" s="35"/>
    </row>
    <row r="136" spans="1:24" ht="42" customHeight="1" x14ac:dyDescent="0.35">
      <c r="A136" s="393"/>
      <c r="B136" s="394"/>
      <c r="C136" s="317" t="s">
        <v>274</v>
      </c>
      <c r="D136" s="41" t="s">
        <v>269</v>
      </c>
      <c r="E136" s="130">
        <v>45658</v>
      </c>
      <c r="F136" s="130">
        <v>46022</v>
      </c>
      <c r="G136" s="131">
        <f t="shared" si="12"/>
        <v>0</v>
      </c>
      <c r="H136" s="127"/>
      <c r="J136" s="35"/>
      <c r="K136" s="35"/>
      <c r="L136" s="35"/>
      <c r="M136" s="35"/>
      <c r="N136" s="35"/>
      <c r="O136" s="35"/>
      <c r="P136" s="35"/>
      <c r="Q136" s="35"/>
      <c r="R136" s="35"/>
      <c r="S136" s="35"/>
      <c r="T136" s="35"/>
      <c r="U136" s="35"/>
      <c r="V136" s="35"/>
      <c r="W136" s="35"/>
      <c r="X136" s="35"/>
    </row>
    <row r="137" spans="1:24" ht="112" customHeight="1" x14ac:dyDescent="0.25">
      <c r="A137" s="393"/>
      <c r="B137" s="207" t="s">
        <v>86</v>
      </c>
      <c r="C137" s="119" t="s">
        <v>87</v>
      </c>
      <c r="D137" s="41" t="s">
        <v>88</v>
      </c>
      <c r="E137" s="183">
        <v>45698</v>
      </c>
      <c r="F137" s="130">
        <v>45940</v>
      </c>
      <c r="G137" s="131">
        <f t="shared" si="12"/>
        <v>0</v>
      </c>
      <c r="H137" s="182" t="s">
        <v>30</v>
      </c>
      <c r="I137" s="169" t="s">
        <v>30</v>
      </c>
      <c r="J137" s="169" t="s">
        <v>30</v>
      </c>
      <c r="K137" s="169"/>
      <c r="L137" s="169"/>
      <c r="M137" s="169"/>
      <c r="N137" s="169"/>
      <c r="O137" s="169"/>
      <c r="P137" s="169"/>
      <c r="Q137" s="169"/>
      <c r="R137" s="169"/>
      <c r="S137" s="169"/>
      <c r="T137" s="172"/>
      <c r="U137" s="169"/>
      <c r="V137" s="169"/>
      <c r="W137" s="35"/>
      <c r="X137" s="35"/>
    </row>
    <row r="138" spans="1:24" ht="30" x14ac:dyDescent="0.35">
      <c r="A138" s="393"/>
      <c r="B138" s="395" t="s">
        <v>91</v>
      </c>
      <c r="C138" s="316" t="s">
        <v>92</v>
      </c>
      <c r="D138" s="41" t="s">
        <v>93</v>
      </c>
      <c r="E138" s="130">
        <v>45658</v>
      </c>
      <c r="F138" s="130">
        <v>46022</v>
      </c>
      <c r="G138" s="131">
        <f t="shared" si="12"/>
        <v>0</v>
      </c>
      <c r="H138" s="127"/>
      <c r="J138" s="35"/>
      <c r="K138" s="35"/>
      <c r="L138" s="35"/>
      <c r="M138" s="35"/>
      <c r="N138" s="35"/>
      <c r="O138" s="35"/>
      <c r="P138" s="35"/>
      <c r="Q138" s="35"/>
      <c r="R138" s="35"/>
      <c r="S138" s="35"/>
      <c r="T138" s="35"/>
      <c r="U138" s="35"/>
      <c r="V138" s="35"/>
      <c r="W138" s="35"/>
      <c r="X138" s="35"/>
    </row>
    <row r="139" spans="1:24" s="63" customFormat="1" ht="40" x14ac:dyDescent="0.35">
      <c r="A139" s="393"/>
      <c r="B139" s="395"/>
      <c r="C139" s="32" t="s">
        <v>271</v>
      </c>
      <c r="D139" s="41" t="s">
        <v>272</v>
      </c>
      <c r="E139" s="130">
        <v>45658</v>
      </c>
      <c r="F139" s="130">
        <v>46022</v>
      </c>
      <c r="G139" s="298">
        <f t="shared" si="12"/>
        <v>5500</v>
      </c>
      <c r="H139" s="113"/>
      <c r="I139" s="114"/>
      <c r="J139" s="35"/>
      <c r="K139" s="35"/>
      <c r="L139" s="35"/>
      <c r="M139" s="35">
        <v>5500</v>
      </c>
      <c r="N139" s="35"/>
      <c r="O139" s="35"/>
      <c r="P139" s="35"/>
      <c r="Q139" s="35"/>
      <c r="R139" s="35"/>
      <c r="S139" s="35"/>
      <c r="T139" s="35"/>
      <c r="U139" s="35"/>
      <c r="V139" s="35"/>
      <c r="W139" s="35"/>
      <c r="X139" s="35"/>
    </row>
    <row r="140" spans="1:24" s="63" customFormat="1" ht="30" x14ac:dyDescent="0.35">
      <c r="A140" s="393"/>
      <c r="B140" s="395"/>
      <c r="C140" s="32" t="s">
        <v>275</v>
      </c>
      <c r="D140" s="41" t="s">
        <v>276</v>
      </c>
      <c r="E140" s="315">
        <v>45809</v>
      </c>
      <c r="F140" s="315">
        <v>46022</v>
      </c>
      <c r="G140" s="131">
        <f t="shared" si="12"/>
        <v>6000</v>
      </c>
      <c r="H140" s="113"/>
      <c r="I140" s="114"/>
      <c r="J140" s="35"/>
      <c r="K140" s="35">
        <v>2000</v>
      </c>
      <c r="L140" s="35"/>
      <c r="M140" s="35"/>
      <c r="N140" s="35"/>
      <c r="O140" s="35"/>
      <c r="P140" s="35"/>
      <c r="Q140" s="35"/>
      <c r="R140" s="35"/>
      <c r="S140" s="35"/>
      <c r="T140" s="35"/>
      <c r="U140" s="35"/>
      <c r="V140" s="35"/>
      <c r="W140" s="35">
        <v>1000</v>
      </c>
      <c r="X140" s="35">
        <v>3000</v>
      </c>
    </row>
    <row r="141" spans="1:24" s="63" customFormat="1" ht="89" customHeight="1" x14ac:dyDescent="0.35">
      <c r="A141" s="393"/>
      <c r="B141" s="395"/>
      <c r="C141" s="314" t="s">
        <v>277</v>
      </c>
      <c r="D141" s="41" t="s">
        <v>278</v>
      </c>
      <c r="E141" s="34">
        <v>45658</v>
      </c>
      <c r="F141" s="34">
        <v>46021</v>
      </c>
      <c r="G141" s="131">
        <f t="shared" si="12"/>
        <v>0</v>
      </c>
      <c r="H141" s="113"/>
      <c r="I141" s="114"/>
      <c r="J141" s="35"/>
      <c r="K141" s="35"/>
      <c r="L141" s="35"/>
      <c r="M141" s="35"/>
      <c r="N141" s="35"/>
      <c r="O141" s="35"/>
      <c r="P141" s="35"/>
      <c r="Q141" s="35"/>
      <c r="R141" s="35"/>
      <c r="S141" s="35"/>
      <c r="T141" s="35"/>
      <c r="U141" s="35"/>
      <c r="V141" s="35"/>
      <c r="W141" s="35"/>
      <c r="X141" s="35"/>
    </row>
    <row r="142" spans="1:24" s="63" customFormat="1" ht="30" x14ac:dyDescent="0.35">
      <c r="A142" s="393"/>
      <c r="B142" s="395"/>
      <c r="C142" s="32" t="s">
        <v>279</v>
      </c>
      <c r="D142" s="41" t="s">
        <v>280</v>
      </c>
      <c r="E142" s="34">
        <v>45748</v>
      </c>
      <c r="F142" s="34">
        <v>45838</v>
      </c>
      <c r="G142" s="298">
        <f t="shared" si="12"/>
        <v>0</v>
      </c>
      <c r="H142" s="113"/>
      <c r="I142" s="114"/>
      <c r="J142" s="35"/>
      <c r="K142" s="35"/>
      <c r="L142" s="35"/>
      <c r="M142" s="35"/>
      <c r="N142" s="35"/>
      <c r="O142" s="35"/>
      <c r="P142" s="35"/>
      <c r="Q142" s="35"/>
      <c r="R142" s="35"/>
      <c r="S142" s="35"/>
      <c r="T142" s="35"/>
      <c r="U142" s="35"/>
      <c r="V142" s="35"/>
      <c r="W142" s="35"/>
      <c r="X142" s="35"/>
    </row>
    <row r="143" spans="1:24" ht="84" customHeight="1" x14ac:dyDescent="0.35">
      <c r="A143" s="381" t="s">
        <v>203</v>
      </c>
      <c r="B143" s="384" t="s">
        <v>84</v>
      </c>
      <c r="C143" s="317" t="s">
        <v>281</v>
      </c>
      <c r="D143" s="41" t="s">
        <v>85</v>
      </c>
      <c r="E143" s="34">
        <v>45663</v>
      </c>
      <c r="F143" s="34">
        <v>46387</v>
      </c>
      <c r="G143" s="131">
        <f t="shared" si="12"/>
        <v>8333.3333333333339</v>
      </c>
      <c r="H143" s="180"/>
      <c r="J143" s="311"/>
      <c r="K143" s="312"/>
      <c r="L143" s="312"/>
      <c r="M143" s="312"/>
      <c r="N143" s="312"/>
      <c r="O143" s="312"/>
      <c r="P143" s="312"/>
      <c r="Q143" s="312"/>
      <c r="R143" s="312"/>
      <c r="S143" s="312"/>
      <c r="T143" s="312"/>
      <c r="U143" s="312"/>
      <c r="V143" s="251">
        <v>8333.3333333333339</v>
      </c>
      <c r="W143" s="312"/>
      <c r="X143" s="312"/>
    </row>
    <row r="144" spans="1:24" ht="63.75" customHeight="1" x14ac:dyDescent="0.35">
      <c r="A144" s="382"/>
      <c r="B144" s="385"/>
      <c r="C144" s="317" t="s">
        <v>268</v>
      </c>
      <c r="D144" s="41" t="s">
        <v>269</v>
      </c>
      <c r="E144" s="34">
        <v>45691</v>
      </c>
      <c r="F144" s="34">
        <v>46387</v>
      </c>
      <c r="G144" s="131">
        <f t="shared" si="12"/>
        <v>1666.6666666666667</v>
      </c>
      <c r="H144" s="127"/>
      <c r="J144" s="311"/>
      <c r="K144" s="312"/>
      <c r="L144" s="312"/>
      <c r="M144" s="251">
        <v>1666.6666666666667</v>
      </c>
      <c r="N144" s="312"/>
      <c r="O144" s="312"/>
      <c r="P144" s="312"/>
      <c r="Q144" s="312"/>
      <c r="R144" s="312"/>
      <c r="S144" s="312"/>
      <c r="T144" s="312"/>
      <c r="U144" s="312"/>
      <c r="V144" s="312"/>
      <c r="W144" s="312"/>
      <c r="X144" s="312"/>
    </row>
    <row r="145" spans="1:29" ht="38.25" customHeight="1" x14ac:dyDescent="0.35">
      <c r="A145" s="382"/>
      <c r="B145" s="386" t="s">
        <v>91</v>
      </c>
      <c r="C145" s="301" t="s">
        <v>270</v>
      </c>
      <c r="D145" s="302" t="s">
        <v>93</v>
      </c>
      <c r="E145" s="34">
        <v>45698</v>
      </c>
      <c r="F145" s="34">
        <v>45772</v>
      </c>
      <c r="G145" s="131">
        <f t="shared" si="12"/>
        <v>6666.666666666667</v>
      </c>
      <c r="H145" s="127"/>
      <c r="J145" s="311"/>
      <c r="K145" s="312"/>
      <c r="L145" s="312"/>
      <c r="M145" s="251">
        <v>6666.666666666667</v>
      </c>
      <c r="N145" s="312"/>
      <c r="O145" s="312"/>
      <c r="P145" s="312"/>
      <c r="Q145" s="312"/>
      <c r="R145" s="312"/>
      <c r="S145" s="312"/>
      <c r="T145" s="312"/>
      <c r="U145" s="312"/>
      <c r="V145" s="312"/>
      <c r="W145" s="312"/>
      <c r="X145" s="312"/>
    </row>
    <row r="146" spans="1:29" s="63" customFormat="1" ht="50.25" customHeight="1" x14ac:dyDescent="0.35">
      <c r="A146" s="382"/>
      <c r="B146" s="387"/>
      <c r="C146" s="290" t="s">
        <v>271</v>
      </c>
      <c r="D146" s="302" t="s">
        <v>272</v>
      </c>
      <c r="E146" s="34">
        <v>45677</v>
      </c>
      <c r="F146" s="34">
        <v>45747</v>
      </c>
      <c r="G146" s="298">
        <f t="shared" si="12"/>
        <v>5555.5555555555557</v>
      </c>
      <c r="H146" s="113"/>
      <c r="I146" s="114"/>
      <c r="J146" s="311"/>
      <c r="K146" s="312"/>
      <c r="L146" s="312"/>
      <c r="M146" s="312"/>
      <c r="N146" s="312"/>
      <c r="O146" s="312"/>
      <c r="P146" s="312"/>
      <c r="Q146" s="312"/>
      <c r="R146" s="312"/>
      <c r="S146" s="312"/>
      <c r="T146" s="312"/>
      <c r="U146" s="312"/>
      <c r="V146" s="312"/>
      <c r="W146" s="312"/>
      <c r="X146" s="251">
        <v>5555.5555555555557</v>
      </c>
    </row>
    <row r="147" spans="1:29" s="63" customFormat="1" ht="50.25" customHeight="1" x14ac:dyDescent="0.35">
      <c r="A147" s="383"/>
      <c r="B147" s="388"/>
      <c r="C147" s="32" t="s">
        <v>273</v>
      </c>
      <c r="D147" s="41" t="s">
        <v>137</v>
      </c>
      <c r="E147" s="34">
        <v>45663</v>
      </c>
      <c r="F147" s="34">
        <v>46111</v>
      </c>
      <c r="G147" s="298">
        <f t="shared" si="12"/>
        <v>10624.388888888889</v>
      </c>
      <c r="H147" s="113"/>
      <c r="I147" s="114"/>
      <c r="J147" s="311"/>
      <c r="K147" s="312"/>
      <c r="L147" s="312"/>
      <c r="M147" s="312"/>
      <c r="N147" s="312"/>
      <c r="O147" s="312"/>
      <c r="P147" s="312"/>
      <c r="Q147" s="312"/>
      <c r="R147" s="312"/>
      <c r="S147" s="312"/>
      <c r="T147" s="312"/>
      <c r="U147" s="312"/>
      <c r="V147" s="251">
        <v>10624.388888888889</v>
      </c>
      <c r="W147" s="312"/>
      <c r="X147" s="312"/>
    </row>
    <row r="148" spans="1:29" ht="12.5" x14ac:dyDescent="0.35">
      <c r="E148" s="4"/>
      <c r="F148" s="4"/>
      <c r="G148" s="5"/>
      <c r="H148" s="106"/>
      <c r="I148" s="80"/>
      <c r="J148" s="106"/>
      <c r="K148" s="106"/>
      <c r="L148" s="106"/>
      <c r="M148" s="106"/>
      <c r="N148" s="106"/>
      <c r="O148" s="106"/>
      <c r="P148" s="106"/>
      <c r="Q148" s="106"/>
      <c r="R148" s="106"/>
      <c r="S148" s="106"/>
      <c r="T148" s="106"/>
      <c r="U148" s="106"/>
      <c r="V148" s="106"/>
      <c r="W148" s="106"/>
      <c r="X148" s="106"/>
    </row>
    <row r="149" spans="1:29" ht="12.5" x14ac:dyDescent="0.35">
      <c r="A149" s="99"/>
      <c r="B149" s="82" t="s">
        <v>94</v>
      </c>
      <c r="C149" s="82"/>
      <c r="D149" s="82"/>
      <c r="E149" s="100"/>
      <c r="F149" s="100"/>
      <c r="G149" s="101">
        <f>SUM(G120:G147)</f>
        <v>114306.61111111112</v>
      </c>
      <c r="H149" s="101">
        <f>SUM(H120:H147)</f>
        <v>0</v>
      </c>
      <c r="I149" s="115"/>
      <c r="J149" s="101">
        <f>SUM(J120:J147)</f>
        <v>0</v>
      </c>
      <c r="K149" s="101">
        <f t="shared" ref="K149:X149" si="13">SUM(K120:K147)</f>
        <v>2000</v>
      </c>
      <c r="L149" s="101">
        <f t="shared" si="13"/>
        <v>0</v>
      </c>
      <c r="M149" s="101">
        <f t="shared" si="13"/>
        <v>22833.333333333332</v>
      </c>
      <c r="N149" s="101">
        <f t="shared" si="13"/>
        <v>6000</v>
      </c>
      <c r="O149" s="101">
        <f t="shared" si="13"/>
        <v>0</v>
      </c>
      <c r="P149" s="101">
        <f t="shared" si="13"/>
        <v>0</v>
      </c>
      <c r="Q149" s="101">
        <f t="shared" si="13"/>
        <v>3000</v>
      </c>
      <c r="R149" s="101">
        <f t="shared" si="13"/>
        <v>0</v>
      </c>
      <c r="S149" s="101">
        <f t="shared" si="13"/>
        <v>0</v>
      </c>
      <c r="T149" s="101">
        <f t="shared" si="13"/>
        <v>0</v>
      </c>
      <c r="U149" s="101">
        <f t="shared" si="13"/>
        <v>0</v>
      </c>
      <c r="V149" s="101">
        <f t="shared" si="13"/>
        <v>65917.722222222219</v>
      </c>
      <c r="W149" s="101">
        <f t="shared" si="13"/>
        <v>1000</v>
      </c>
      <c r="X149" s="101">
        <f t="shared" si="13"/>
        <v>13555.555555555555</v>
      </c>
      <c r="Y149" s="103">
        <f>SUM(J149:X149)</f>
        <v>114306.61111111109</v>
      </c>
      <c r="Z149" s="104">
        <f>G149-Y149</f>
        <v>0</v>
      </c>
    </row>
    <row r="150" spans="1:29" ht="12.5" x14ac:dyDescent="0.2">
      <c r="C150" s="147"/>
      <c r="E150" s="4"/>
      <c r="F150" s="4"/>
      <c r="G150" s="5"/>
      <c r="H150" s="4"/>
      <c r="I150" s="80"/>
      <c r="J150" s="106"/>
      <c r="K150" s="106"/>
      <c r="L150" s="106"/>
      <c r="M150" s="106"/>
      <c r="N150" s="106"/>
      <c r="O150" s="106"/>
      <c r="P150" s="106"/>
      <c r="Q150" s="106"/>
      <c r="R150" s="106"/>
      <c r="S150" s="106"/>
      <c r="T150" s="106"/>
      <c r="U150" s="106"/>
      <c r="V150" s="106"/>
      <c r="W150" s="106"/>
      <c r="X150" s="106"/>
    </row>
    <row r="151" spans="1:29" x14ac:dyDescent="0.3">
      <c r="A151" s="146"/>
      <c r="B151" s="147"/>
      <c r="D151" s="147"/>
      <c r="E151" s="146"/>
      <c r="F151" s="146"/>
      <c r="G151" s="146"/>
      <c r="H151" s="146"/>
      <c r="J151" s="146"/>
      <c r="K151" s="146"/>
      <c r="L151" s="146"/>
      <c r="M151" s="146"/>
      <c r="N151" s="146"/>
      <c r="O151" s="146"/>
      <c r="P151" s="146"/>
      <c r="Q151" s="146"/>
      <c r="R151" s="146"/>
      <c r="S151" s="146"/>
      <c r="T151" s="146"/>
      <c r="U151" s="146"/>
      <c r="V151" s="146"/>
      <c r="W151" s="146"/>
      <c r="X151" s="146"/>
      <c r="AB151" s="145"/>
      <c r="AC151" s="145"/>
    </row>
    <row r="152" spans="1:29" ht="13" x14ac:dyDescent="0.3">
      <c r="A152" s="148" t="s">
        <v>95</v>
      </c>
      <c r="B152" s="149"/>
      <c r="C152" s="150" t="s">
        <v>30</v>
      </c>
      <c r="D152" s="150"/>
      <c r="E152" s="151" t="s">
        <v>30</v>
      </c>
      <c r="F152" s="152" t="s">
        <v>30</v>
      </c>
      <c r="G152" s="153">
        <f>G24+G53+G115+G149</f>
        <v>1408492.2222222225</v>
      </c>
      <c r="H152" s="153">
        <f>H24+H53+H115+H149</f>
        <v>402000</v>
      </c>
      <c r="J152" s="153">
        <f t="shared" ref="J152:X152" si="14">J24+J53+J115+J149</f>
        <v>50000</v>
      </c>
      <c r="K152" s="153">
        <f t="shared" si="14"/>
        <v>534342.88888888888</v>
      </c>
      <c r="L152" s="153">
        <f t="shared" si="14"/>
        <v>0</v>
      </c>
      <c r="M152" s="153">
        <f t="shared" si="14"/>
        <v>157022.33333333334</v>
      </c>
      <c r="N152" s="153">
        <f t="shared" si="14"/>
        <v>236859.27777777778</v>
      </c>
      <c r="O152" s="153">
        <f t="shared" si="14"/>
        <v>54744.444444444445</v>
      </c>
      <c r="P152" s="153">
        <f t="shared" si="14"/>
        <v>26000</v>
      </c>
      <c r="Q152" s="153">
        <f t="shared" si="14"/>
        <v>3000</v>
      </c>
      <c r="R152" s="153">
        <f t="shared" si="14"/>
        <v>0</v>
      </c>
      <c r="S152" s="153">
        <f t="shared" si="14"/>
        <v>0</v>
      </c>
      <c r="T152" s="153">
        <f t="shared" si="14"/>
        <v>7500</v>
      </c>
      <c r="U152" s="153">
        <f t="shared" si="14"/>
        <v>3000</v>
      </c>
      <c r="V152" s="153">
        <f t="shared" si="14"/>
        <v>126423.27777777778</v>
      </c>
      <c r="W152" s="153">
        <f t="shared" si="14"/>
        <v>25377.777777777777</v>
      </c>
      <c r="X152" s="153">
        <f t="shared" si="14"/>
        <v>181222.22222222225</v>
      </c>
      <c r="Y152" s="154">
        <f>SUM(J152:X152)</f>
        <v>1405492.2222222222</v>
      </c>
      <c r="Z152" s="154">
        <f>G152-Y152</f>
        <v>3000.0000000002328</v>
      </c>
    </row>
  </sheetData>
  <mergeCells count="44">
    <mergeCell ref="A143:A147"/>
    <mergeCell ref="B143:B144"/>
    <mergeCell ref="B145:B147"/>
    <mergeCell ref="A129:A134"/>
    <mergeCell ref="B129:B130"/>
    <mergeCell ref="B132:B134"/>
    <mergeCell ref="A135:A142"/>
    <mergeCell ref="B135:B136"/>
    <mergeCell ref="B138:B142"/>
    <mergeCell ref="A120:A128"/>
    <mergeCell ref="B120:B121"/>
    <mergeCell ref="B122:B123"/>
    <mergeCell ref="B124:B128"/>
    <mergeCell ref="A103:A114"/>
    <mergeCell ref="B103:B105"/>
    <mergeCell ref="B106:B109"/>
    <mergeCell ref="B110:B112"/>
    <mergeCell ref="A58:A64"/>
    <mergeCell ref="B59:B61"/>
    <mergeCell ref="B86:B88"/>
    <mergeCell ref="B98:B100"/>
    <mergeCell ref="A65:A77"/>
    <mergeCell ref="B65:B66"/>
    <mergeCell ref="B67:B69"/>
    <mergeCell ref="B70:B71"/>
    <mergeCell ref="B74:B76"/>
    <mergeCell ref="B78:B80"/>
    <mergeCell ref="B81:B85"/>
    <mergeCell ref="B89:B97"/>
    <mergeCell ref="A49:A51"/>
    <mergeCell ref="B50:B51"/>
    <mergeCell ref="B19:B21"/>
    <mergeCell ref="A5:A17"/>
    <mergeCell ref="B5:B9"/>
    <mergeCell ref="B10:B12"/>
    <mergeCell ref="B13:B14"/>
    <mergeCell ref="B15:B18"/>
    <mergeCell ref="B29:B30"/>
    <mergeCell ref="A35:A41"/>
    <mergeCell ref="B35:B37"/>
    <mergeCell ref="B38:B40"/>
    <mergeCell ref="B32:B34"/>
    <mergeCell ref="A29:A34"/>
    <mergeCell ref="B43:B48"/>
  </mergeCells>
  <phoneticPr fontId="21" type="noConversion"/>
  <conditionalFormatting sqref="A35:A36">
    <cfRule type="cellIs" dxfId="93" priority="35" operator="equal">
      <formula>0</formula>
    </cfRule>
  </conditionalFormatting>
  <conditionalFormatting sqref="A42:A43 H42:K48 M42:X48 B43 H50:X51">
    <cfRule type="cellIs" dxfId="92" priority="33" operator="equal">
      <formula>0</formula>
    </cfRule>
  </conditionalFormatting>
  <conditionalFormatting sqref="A129:A130">
    <cfRule type="cellIs" dxfId="91" priority="22" operator="equal">
      <formula>0</formula>
    </cfRule>
  </conditionalFormatting>
  <conditionalFormatting sqref="B70">
    <cfRule type="cellIs" dxfId="90" priority="29" operator="equal">
      <formula>0</formula>
    </cfRule>
  </conditionalFormatting>
  <conditionalFormatting sqref="B78 J78:K78 M78:U78 I78:I85 N79:U80 J79:J85 B81 N81:O87 Q81:S87 U81:U87 H86:J87 I88:U88 I89:X97 J98:O98 P98:W101 I98:I114 M99:O101 J99:J102 D102:F102 K102:S102 V102:X102">
    <cfRule type="cellIs" dxfId="89" priority="23" operator="equal">
      <formula>0</formula>
    </cfRule>
  </conditionalFormatting>
  <conditionalFormatting sqref="B1:C1 A4:C4 C24 A28:C28 A53:H53 A55:D55 A57:C57 A58 H64:K64 M64:U64 H120:I121 G120:G123 H122 F123 H123:I124 I125:I128 Y125:XFD128">
    <cfRule type="cellIs" dxfId="88" priority="44" operator="equal">
      <formula>0</formula>
    </cfRule>
  </conditionalFormatting>
  <conditionalFormatting sqref="B135:D135 H135:I136 G135:G147 B137:D137 H137 I139:I142 Y139:XFD142">
    <cfRule type="cellIs" dxfId="87" priority="15" operator="equal">
      <formula>0</formula>
    </cfRule>
  </conditionalFormatting>
  <conditionalFormatting sqref="B143:D143 H143:I145 I146:I147 Y146:XFD147">
    <cfRule type="cellIs" dxfId="86" priority="10" operator="equal">
      <formula>0</formula>
    </cfRule>
  </conditionalFormatting>
  <conditionalFormatting sqref="C119:C130 B129">
    <cfRule type="cellIs" dxfId="85" priority="21" operator="equal">
      <formula>0</formula>
    </cfRule>
  </conditionalFormatting>
  <conditionalFormatting sqref="C136:D136">
    <cfRule type="cellIs" dxfId="84" priority="14" operator="equal">
      <formula>0</formula>
    </cfRule>
  </conditionalFormatting>
  <conditionalFormatting sqref="C144:D147">
    <cfRule type="cellIs" dxfId="83" priority="9" operator="equal">
      <formula>0</formula>
    </cfRule>
  </conditionalFormatting>
  <conditionalFormatting sqref="C138:E138 C139:F142">
    <cfRule type="cellIs" dxfId="82" priority="12" operator="equal">
      <formula>0</formula>
    </cfRule>
  </conditionalFormatting>
  <conditionalFormatting sqref="C5:F23 A24 A26 J26:X26 Y26:IS28 J27 E27:H28 I117:XFD117">
    <cfRule type="cellIs" dxfId="81" priority="52" operator="equal">
      <formula>0</formula>
    </cfRule>
  </conditionalFormatting>
  <conditionalFormatting sqref="C35:F49">
    <cfRule type="cellIs" dxfId="80" priority="5" operator="equal">
      <formula>0</formula>
    </cfRule>
  </conditionalFormatting>
  <conditionalFormatting sqref="C58:F79 A2 C2:D2 C3 H6:I6 H10:I10 H13:I14 H18:I18 H19:H21 O21:X21 H22:I23 C26 A29 C29:F31 M29:X31 C55:C56 Y55:IS114 I59:X61 I62:U63 A115:X115 A117:D117 A119:B120 D120:F121 B122 D122:D123 D124:G128 A149:X149">
    <cfRule type="cellIs" dxfId="79" priority="47" operator="equal">
      <formula>0</formula>
    </cfRule>
  </conditionalFormatting>
  <conditionalFormatting sqref="C80:F101">
    <cfRule type="cellIs" dxfId="78" priority="1" operator="equal">
      <formula>0</formula>
    </cfRule>
  </conditionalFormatting>
  <conditionalFormatting sqref="D32:F34">
    <cfRule type="cellIs" dxfId="77" priority="39" operator="equal">
      <formula>0</formula>
    </cfRule>
  </conditionalFormatting>
  <conditionalFormatting sqref="D129:F130 C132:F134">
    <cfRule type="cellIs" dxfId="76" priority="19" operator="equal">
      <formula>0</formula>
    </cfRule>
  </conditionalFormatting>
  <conditionalFormatting sqref="E46">
    <cfRule type="cellIs" dxfId="75" priority="32" operator="equal">
      <formula>0</formula>
    </cfRule>
  </conditionalFormatting>
  <conditionalFormatting sqref="E13:F14">
    <cfRule type="cellIs" dxfId="74" priority="40" operator="equal">
      <formula>0</formula>
    </cfRule>
  </conditionalFormatting>
  <conditionalFormatting sqref="E70:F71">
    <cfRule type="timePeriod" dxfId="73" priority="25" timePeriod="lastMonth">
      <formula>AND(MONTH(E70)=MONTH(EDATE(TODAY(),0-1)),YEAR(E70)=YEAR(EDATE(TODAY(),0-1)))</formula>
    </cfRule>
  </conditionalFormatting>
  <conditionalFormatting sqref="E135:F136">
    <cfRule type="cellIs" dxfId="72" priority="13" operator="equal">
      <formula>0</formula>
    </cfRule>
  </conditionalFormatting>
  <conditionalFormatting sqref="E143:F147">
    <cfRule type="cellIs" dxfId="71" priority="8" operator="equal">
      <formula>0</formula>
    </cfRule>
  </conditionalFormatting>
  <conditionalFormatting sqref="E2:J4 K4:X4">
    <cfRule type="cellIs" dxfId="70" priority="43" operator="equal">
      <formula>0</formula>
    </cfRule>
  </conditionalFormatting>
  <conditionalFormatting sqref="E118:J119 K119:X119">
    <cfRule type="cellIs" dxfId="69" priority="45" operator="equal">
      <formula>0</formula>
    </cfRule>
  </conditionalFormatting>
  <conditionalFormatting sqref="E56:X57">
    <cfRule type="cellIs" dxfId="68" priority="46" operator="equal">
      <formula>0</formula>
    </cfRule>
  </conditionalFormatting>
  <conditionalFormatting sqref="F131">
    <cfRule type="cellIs" dxfId="67" priority="17" operator="equal">
      <formula>0</formula>
    </cfRule>
  </conditionalFormatting>
  <conditionalFormatting sqref="F137:F138">
    <cfRule type="cellIs" dxfId="66" priority="11" operator="equal">
      <formula>0</formula>
    </cfRule>
  </conditionalFormatting>
  <conditionalFormatting sqref="G24:X24 I26:I28">
    <cfRule type="cellIs" dxfId="65" priority="51" operator="equal">
      <formula>0</formula>
    </cfRule>
  </conditionalFormatting>
  <conditionalFormatting sqref="H15:H17">
    <cfRule type="cellIs" dxfId="64" priority="41" operator="equal">
      <formula>0</formula>
    </cfRule>
  </conditionalFormatting>
  <conditionalFormatting sqref="H129:I132 B131:D131">
    <cfRule type="cellIs" dxfId="63" priority="18" operator="equal">
      <formula>0</formula>
    </cfRule>
  </conditionalFormatting>
  <conditionalFormatting sqref="H138:I138">
    <cfRule type="cellIs" dxfId="62" priority="16" operator="equal">
      <formula>0</formula>
    </cfRule>
  </conditionalFormatting>
  <conditionalFormatting sqref="H35:J41">
    <cfRule type="cellIs" dxfId="61" priority="37" operator="equal">
      <formula>0</formula>
    </cfRule>
  </conditionalFormatting>
  <conditionalFormatting sqref="H65:J77">
    <cfRule type="cellIs" dxfId="60" priority="31" operator="equal">
      <formula>0</formula>
    </cfRule>
  </conditionalFormatting>
  <conditionalFormatting sqref="H49:IS49">
    <cfRule type="cellIs" dxfId="59" priority="24" operator="equal">
      <formula>0</formula>
    </cfRule>
  </conditionalFormatting>
  <conditionalFormatting sqref="I55">
    <cfRule type="cellIs" dxfId="58" priority="49" operator="equal">
      <formula>0</formula>
    </cfRule>
  </conditionalFormatting>
  <conditionalFormatting sqref="J28:X28">
    <cfRule type="cellIs" dxfId="57" priority="50" operator="equal">
      <formula>0</formula>
    </cfRule>
  </conditionalFormatting>
  <conditionalFormatting sqref="J53:X53">
    <cfRule type="cellIs" dxfId="56" priority="42" operator="equal">
      <formula>0</formula>
    </cfRule>
  </conditionalFormatting>
  <conditionalFormatting sqref="L64:L77 N65:N67 P66:R66 T66:U66 Q67:R71 T67:V71 Q73:S74 U73:U77 Q75:R77 W75:W77">
    <cfRule type="cellIs" dxfId="55" priority="30" operator="equal">
      <formula>0</formula>
    </cfRule>
  </conditionalFormatting>
  <conditionalFormatting sqref="L35:W41">
    <cfRule type="cellIs" dxfId="54" priority="36" operator="equal">
      <formula>0</formula>
    </cfRule>
  </conditionalFormatting>
  <conditionalFormatting sqref="N73:N77">
    <cfRule type="cellIs" dxfId="53" priority="26" operator="equal">
      <formula>0</formula>
    </cfRule>
  </conditionalFormatting>
  <conditionalFormatting sqref="O72:V72">
    <cfRule type="cellIs" dxfId="52" priority="27" operator="equal">
      <formula>0</formula>
    </cfRule>
  </conditionalFormatting>
  <conditionalFormatting sqref="P65:V65">
    <cfRule type="cellIs" dxfId="51" priority="28" operator="equal">
      <formula>0</formula>
    </cfRule>
  </conditionalFormatting>
  <conditionalFormatting sqref="P2:X2">
    <cfRule type="cellIs" dxfId="50" priority="48" operator="equal">
      <formula>0</formula>
    </cfRule>
  </conditionalFormatting>
  <conditionalFormatting sqref="V62:X64">
    <cfRule type="cellIs" dxfId="49" priority="4" operator="equal">
      <formula>0</formula>
    </cfRule>
  </conditionalFormatting>
  <conditionalFormatting sqref="X32">
    <cfRule type="cellIs" dxfId="48" priority="6" operator="equal">
      <formula>0</formula>
    </cfRule>
  </conditionalFormatting>
  <conditionalFormatting sqref="Y133:XFD134">
    <cfRule type="cellIs" dxfId="47" priority="20" operator="equal">
      <formula>0</formula>
    </cfRule>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A2099-9634-45F2-A26B-2C39AE80411C}">
  <dimension ref="A1:AC152"/>
  <sheetViews>
    <sheetView tabSelected="1" topLeftCell="A100" workbookViewId="0">
      <selection activeCell="B1" sqref="B1"/>
    </sheetView>
  </sheetViews>
  <sheetFormatPr baseColWidth="10" defaultColWidth="11.54296875" defaultRowHeight="14" x14ac:dyDescent="0.35"/>
  <cols>
    <col min="1" max="1" width="13.26953125" style="4" customWidth="1"/>
    <col min="2" max="2" width="16.453125" style="3" customWidth="1"/>
    <col min="3" max="3" width="45.54296875" style="3" customWidth="1"/>
    <col min="4" max="4" width="13.54296875" style="3" customWidth="1"/>
    <col min="5" max="5" width="12" style="116" customWidth="1"/>
    <col min="6" max="6" width="12.54296875" style="116" customWidth="1"/>
    <col min="7" max="7" width="12.453125" style="117" customWidth="1"/>
    <col min="8" max="8" width="12" style="116" bestFit="1" customWidth="1"/>
    <col min="9" max="9" width="1.1796875" style="118" customWidth="1"/>
    <col min="10" max="10" width="12.453125" style="87" customWidth="1"/>
    <col min="11" max="11" width="14.26953125" style="87" customWidth="1"/>
    <col min="12" max="12" width="13.1796875" style="87" customWidth="1"/>
    <col min="13" max="13" width="11.81640625" style="87" customWidth="1"/>
    <col min="14" max="14" width="13.54296875" style="87" bestFit="1" customWidth="1"/>
    <col min="15" max="15" width="12.26953125" style="87" customWidth="1"/>
    <col min="16" max="16" width="13.81640625" style="87" customWidth="1"/>
    <col min="17" max="17" width="17.453125" style="87" customWidth="1"/>
    <col min="18" max="18" width="13.7265625" style="87" customWidth="1"/>
    <col min="19" max="19" width="11.1796875" style="87" bestFit="1" customWidth="1"/>
    <col min="20" max="20" width="14.81640625" style="87" customWidth="1"/>
    <col min="21" max="22" width="17.453125" style="87" customWidth="1"/>
    <col min="23" max="23" width="13.453125" style="87" customWidth="1"/>
    <col min="24" max="24" width="13.26953125" style="87" customWidth="1"/>
    <col min="25" max="25" width="14.81640625" style="14" customWidth="1"/>
    <col min="26" max="16384" width="11.54296875" style="14"/>
  </cols>
  <sheetData>
    <row r="1" spans="1:24" s="1" customFormat="1" ht="15.5" x14ac:dyDescent="0.35">
      <c r="B1" s="2" t="s">
        <v>322</v>
      </c>
      <c r="C1" s="3"/>
      <c r="D1" s="3"/>
      <c r="E1" s="4"/>
      <c r="F1" s="4"/>
      <c r="G1" s="5"/>
      <c r="H1" s="4"/>
      <c r="I1" s="6"/>
      <c r="J1" s="7"/>
      <c r="K1" s="7"/>
      <c r="L1" s="7"/>
      <c r="M1" s="7"/>
      <c r="N1" s="7"/>
      <c r="O1" s="7"/>
      <c r="P1" s="7"/>
      <c r="Q1" s="7"/>
      <c r="R1" s="7"/>
      <c r="S1" s="7"/>
      <c r="T1" s="7"/>
      <c r="U1" s="7"/>
      <c r="V1" s="7"/>
      <c r="W1" s="7"/>
      <c r="X1" s="7"/>
    </row>
    <row r="2" spans="1:24" ht="23" x14ac:dyDescent="0.35">
      <c r="A2" s="8" t="s">
        <v>1</v>
      </c>
      <c r="B2" s="8"/>
      <c r="C2" s="163"/>
      <c r="D2" s="163"/>
      <c r="E2" s="9"/>
      <c r="F2" s="9"/>
      <c r="G2" s="10"/>
      <c r="H2" s="11"/>
      <c r="I2" s="12"/>
      <c r="J2" s="11"/>
      <c r="K2" s="13"/>
      <c r="L2" s="13"/>
      <c r="M2" s="13"/>
      <c r="N2" s="13"/>
      <c r="O2" s="13"/>
      <c r="P2" s="11"/>
      <c r="Q2" s="11"/>
      <c r="R2" s="11"/>
      <c r="S2" s="11"/>
      <c r="T2" s="11"/>
      <c r="U2" s="11"/>
      <c r="V2" s="11"/>
      <c r="W2" s="11"/>
      <c r="X2" s="11"/>
    </row>
    <row r="3" spans="1:24" s="15" customFormat="1" ht="10" x14ac:dyDescent="0.35">
      <c r="C3" s="16"/>
      <c r="D3" s="16"/>
      <c r="E3" s="17" t="s">
        <v>2</v>
      </c>
      <c r="F3" s="18"/>
      <c r="G3" s="17" t="s">
        <v>3</v>
      </c>
      <c r="H3" s="18"/>
      <c r="I3" s="19"/>
      <c r="J3" s="20"/>
      <c r="K3" s="21"/>
      <c r="L3" s="22"/>
      <c r="M3" s="22"/>
      <c r="N3" s="22"/>
      <c r="O3" s="22"/>
      <c r="P3" s="22"/>
      <c r="Q3" s="22"/>
      <c r="R3" s="22"/>
      <c r="S3" s="22"/>
      <c r="T3" s="22"/>
      <c r="U3" s="22"/>
      <c r="V3" s="22"/>
      <c r="W3" s="22"/>
      <c r="X3" s="23"/>
    </row>
    <row r="4" spans="1:24" s="15" customFormat="1" ht="36" x14ac:dyDescent="0.35">
      <c r="A4" s="24" t="s">
        <v>4</v>
      </c>
      <c r="B4" s="24" t="s">
        <v>5</v>
      </c>
      <c r="C4" s="25" t="s">
        <v>6</v>
      </c>
      <c r="D4" s="25" t="s">
        <v>7</v>
      </c>
      <c r="E4" s="26" t="s">
        <v>8</v>
      </c>
      <c r="F4" s="26" t="s">
        <v>9</v>
      </c>
      <c r="G4" s="27" t="s">
        <v>10</v>
      </c>
      <c r="H4" s="28" t="s">
        <v>11</v>
      </c>
      <c r="I4" s="19"/>
      <c r="J4" s="29" t="s">
        <v>12</v>
      </c>
      <c r="K4" s="30" t="s">
        <v>13</v>
      </c>
      <c r="L4" s="30" t="s">
        <v>14</v>
      </c>
      <c r="M4" s="30" t="s">
        <v>15</v>
      </c>
      <c r="N4" s="30" t="s">
        <v>16</v>
      </c>
      <c r="O4" s="30" t="s">
        <v>17</v>
      </c>
      <c r="P4" s="30" t="s">
        <v>18</v>
      </c>
      <c r="Q4" s="30" t="s">
        <v>19</v>
      </c>
      <c r="R4" s="30" t="s">
        <v>20</v>
      </c>
      <c r="S4" s="30" t="s">
        <v>21</v>
      </c>
      <c r="T4" s="30" t="s">
        <v>22</v>
      </c>
      <c r="U4" s="30" t="s">
        <v>23</v>
      </c>
      <c r="V4" s="30" t="s">
        <v>24</v>
      </c>
      <c r="W4" s="30" t="s">
        <v>25</v>
      </c>
      <c r="X4" s="30" t="s">
        <v>26</v>
      </c>
    </row>
    <row r="5" spans="1:24" ht="42" customHeight="1" x14ac:dyDescent="0.25">
      <c r="A5" s="440" t="s">
        <v>27</v>
      </c>
      <c r="B5" s="420" t="s">
        <v>28</v>
      </c>
      <c r="C5" s="119" t="s">
        <v>97</v>
      </c>
      <c r="D5" s="246" t="s">
        <v>98</v>
      </c>
      <c r="E5" s="130">
        <v>45717</v>
      </c>
      <c r="F5" s="130">
        <v>45899</v>
      </c>
      <c r="G5" s="131">
        <f t="shared" ref="G5:G17" si="0">SUM(J5:X5)</f>
        <v>56000</v>
      </c>
      <c r="H5" s="142"/>
      <c r="I5" s="170"/>
      <c r="J5" s="169"/>
      <c r="K5" s="131">
        <v>50000</v>
      </c>
      <c r="L5" s="169"/>
      <c r="M5" s="131">
        <v>3000</v>
      </c>
      <c r="N5" s="169"/>
      <c r="O5" s="169"/>
      <c r="P5" s="169"/>
      <c r="Q5" s="169"/>
      <c r="R5" s="169"/>
      <c r="S5" s="169"/>
      <c r="T5" s="169"/>
      <c r="U5" s="169"/>
      <c r="V5" s="169"/>
      <c r="W5" s="169"/>
      <c r="X5" s="131">
        <v>3000</v>
      </c>
    </row>
    <row r="6" spans="1:24" ht="50" x14ac:dyDescent="0.35">
      <c r="A6" s="441"/>
      <c r="B6" s="424"/>
      <c r="C6" s="37" t="s">
        <v>99</v>
      </c>
      <c r="D6" s="246" t="s">
        <v>100</v>
      </c>
      <c r="E6" s="130">
        <v>45839</v>
      </c>
      <c r="F6" s="130">
        <v>46022</v>
      </c>
      <c r="G6" s="131">
        <f t="shared" si="0"/>
        <v>15000</v>
      </c>
      <c r="H6" s="132"/>
      <c r="I6" s="12"/>
      <c r="J6" s="187"/>
      <c r="K6" s="187">
        <v>5000</v>
      </c>
      <c r="L6" s="187"/>
      <c r="M6" s="187"/>
      <c r="N6" s="187"/>
      <c r="O6" s="187"/>
      <c r="P6" s="187"/>
      <c r="Q6" s="187"/>
      <c r="R6" s="187"/>
      <c r="S6" s="187"/>
      <c r="T6" s="187"/>
      <c r="U6" s="187"/>
      <c r="V6" s="187"/>
      <c r="W6" s="187"/>
      <c r="X6" s="131">
        <v>10000</v>
      </c>
    </row>
    <row r="7" spans="1:24" ht="65" customHeight="1" x14ac:dyDescent="0.25">
      <c r="A7" s="441"/>
      <c r="B7" s="424"/>
      <c r="C7" s="37" t="s">
        <v>101</v>
      </c>
      <c r="D7" s="246" t="s">
        <v>102</v>
      </c>
      <c r="E7" s="130">
        <v>45748</v>
      </c>
      <c r="F7" s="130">
        <v>46022</v>
      </c>
      <c r="G7" s="131">
        <f t="shared" si="0"/>
        <v>15000</v>
      </c>
      <c r="H7" s="171"/>
      <c r="I7" s="170"/>
      <c r="J7" s="169"/>
      <c r="K7" s="169"/>
      <c r="L7" s="169"/>
      <c r="M7" s="169"/>
      <c r="N7" s="169"/>
      <c r="O7" s="169"/>
      <c r="P7" s="169"/>
      <c r="Q7" s="169"/>
      <c r="R7" s="169"/>
      <c r="S7" s="169"/>
      <c r="T7" s="169"/>
      <c r="U7" s="169"/>
      <c r="V7" s="169"/>
      <c r="W7" s="169"/>
      <c r="X7" s="131">
        <v>15000</v>
      </c>
    </row>
    <row r="8" spans="1:24" ht="52.5" customHeight="1" x14ac:dyDescent="0.25">
      <c r="A8" s="441"/>
      <c r="B8" s="424"/>
      <c r="C8" s="37" t="s">
        <v>33</v>
      </c>
      <c r="D8" s="246" t="s">
        <v>31</v>
      </c>
      <c r="E8" s="130">
        <v>45658</v>
      </c>
      <c r="F8" s="130">
        <v>45777</v>
      </c>
      <c r="G8" s="131">
        <f t="shared" si="0"/>
        <v>7000</v>
      </c>
      <c r="H8" s="171" t="s">
        <v>30</v>
      </c>
      <c r="I8" s="170" t="s">
        <v>30</v>
      </c>
      <c r="J8" s="169" t="s">
        <v>30</v>
      </c>
      <c r="K8" s="169" t="s">
        <v>30</v>
      </c>
      <c r="L8" s="169" t="s">
        <v>30</v>
      </c>
      <c r="M8" s="169" t="s">
        <v>30</v>
      </c>
      <c r="N8" s="169" t="s">
        <v>30</v>
      </c>
      <c r="O8" s="169" t="s">
        <v>30</v>
      </c>
      <c r="P8" s="169" t="s">
        <v>30</v>
      </c>
      <c r="Q8" s="169" t="s">
        <v>30</v>
      </c>
      <c r="R8" s="169" t="s">
        <v>30</v>
      </c>
      <c r="S8" s="169" t="s">
        <v>30</v>
      </c>
      <c r="T8" s="169" t="s">
        <v>30</v>
      </c>
      <c r="U8" s="169" t="s">
        <v>30</v>
      </c>
      <c r="V8" s="131">
        <v>7000</v>
      </c>
      <c r="W8" s="169" t="s">
        <v>30</v>
      </c>
      <c r="X8" s="131"/>
    </row>
    <row r="9" spans="1:24" ht="52.5" customHeight="1" x14ac:dyDescent="0.25">
      <c r="A9" s="441"/>
      <c r="B9" s="437"/>
      <c r="C9" s="37" t="s">
        <v>103</v>
      </c>
      <c r="D9" s="246" t="s">
        <v>37</v>
      </c>
      <c r="E9" s="130">
        <v>45658</v>
      </c>
      <c r="F9" s="130">
        <v>46022</v>
      </c>
      <c r="G9" s="131">
        <f t="shared" si="0"/>
        <v>5000</v>
      </c>
      <c r="H9" s="171"/>
      <c r="I9" s="170"/>
      <c r="J9" s="169"/>
      <c r="K9" s="131"/>
      <c r="L9" s="169"/>
      <c r="M9" s="131">
        <v>2000</v>
      </c>
      <c r="N9" s="169"/>
      <c r="O9" s="169"/>
      <c r="P9" s="169"/>
      <c r="Q9" s="169"/>
      <c r="R9" s="169"/>
      <c r="S9" s="169"/>
      <c r="T9" s="169"/>
      <c r="U9" s="169"/>
      <c r="V9" s="131">
        <v>2000</v>
      </c>
      <c r="W9" s="169"/>
      <c r="X9" s="131">
        <v>1000</v>
      </c>
    </row>
    <row r="10" spans="1:24" s="15" customFormat="1" ht="70" customHeight="1" x14ac:dyDescent="0.25">
      <c r="A10" s="441"/>
      <c r="B10" s="433" t="s">
        <v>38</v>
      </c>
      <c r="C10" s="37" t="s">
        <v>39</v>
      </c>
      <c r="D10" s="246" t="s">
        <v>104</v>
      </c>
      <c r="E10" s="129">
        <v>45809</v>
      </c>
      <c r="F10" s="129">
        <v>46022</v>
      </c>
      <c r="G10" s="131">
        <f t="shared" si="0"/>
        <v>5000</v>
      </c>
      <c r="H10" s="128"/>
      <c r="I10" s="19"/>
      <c r="J10" s="187"/>
      <c r="K10" s="169"/>
      <c r="L10" s="187"/>
      <c r="M10" s="187">
        <v>5000</v>
      </c>
      <c r="N10" s="187"/>
      <c r="O10" s="187"/>
      <c r="P10" s="187"/>
      <c r="Q10" s="187"/>
      <c r="R10" s="187"/>
      <c r="S10" s="187"/>
      <c r="T10" s="187"/>
      <c r="U10" s="187"/>
      <c r="V10" s="187"/>
      <c r="W10" s="187"/>
      <c r="X10" s="131"/>
    </row>
    <row r="11" spans="1:24" ht="81.75" customHeight="1" x14ac:dyDescent="0.25">
      <c r="A11" s="441"/>
      <c r="B11" s="433"/>
      <c r="C11" s="119" t="s">
        <v>105</v>
      </c>
      <c r="D11" s="246" t="s">
        <v>41</v>
      </c>
      <c r="E11" s="129">
        <v>45689</v>
      </c>
      <c r="F11" s="129">
        <v>45930</v>
      </c>
      <c r="G11" s="131">
        <f t="shared" si="0"/>
        <v>44000</v>
      </c>
      <c r="H11" s="142">
        <v>0</v>
      </c>
      <c r="I11" s="170" t="s">
        <v>30</v>
      </c>
      <c r="J11" s="169" t="s">
        <v>30</v>
      </c>
      <c r="K11" s="131">
        <v>40000</v>
      </c>
      <c r="L11" s="169" t="s">
        <v>30</v>
      </c>
      <c r="M11" s="169" t="s">
        <v>30</v>
      </c>
      <c r="N11" s="187"/>
      <c r="O11" s="169" t="s">
        <v>30</v>
      </c>
      <c r="P11" s="169" t="s">
        <v>30</v>
      </c>
      <c r="Q11" s="169" t="s">
        <v>30</v>
      </c>
      <c r="R11" s="169" t="s">
        <v>30</v>
      </c>
      <c r="S11" s="173" t="s">
        <v>42</v>
      </c>
      <c r="T11" s="169" t="s">
        <v>30</v>
      </c>
      <c r="U11" s="169" t="s">
        <v>30</v>
      </c>
      <c r="V11" s="169" t="s">
        <v>30</v>
      </c>
      <c r="W11" s="169" t="s">
        <v>30</v>
      </c>
      <c r="X11" s="131">
        <v>4000</v>
      </c>
    </row>
    <row r="12" spans="1:24" ht="70" x14ac:dyDescent="0.25">
      <c r="A12" s="441"/>
      <c r="B12" s="433"/>
      <c r="C12" s="37" t="s">
        <v>106</v>
      </c>
      <c r="D12" s="246" t="s">
        <v>43</v>
      </c>
      <c r="E12" s="129">
        <v>45658</v>
      </c>
      <c r="F12" s="129">
        <v>46377</v>
      </c>
      <c r="G12" s="131">
        <f t="shared" si="0"/>
        <v>10500</v>
      </c>
      <c r="H12" s="142"/>
      <c r="I12" s="170"/>
      <c r="J12" s="169"/>
      <c r="K12" s="169"/>
      <c r="L12" s="169"/>
      <c r="M12" s="187">
        <v>10000</v>
      </c>
      <c r="N12" s="169"/>
      <c r="O12" s="169"/>
      <c r="P12" s="169"/>
      <c r="Q12" s="169"/>
      <c r="R12" s="169"/>
      <c r="S12" s="169"/>
      <c r="T12" s="169"/>
      <c r="U12" s="169"/>
      <c r="V12" s="169"/>
      <c r="W12" s="169"/>
      <c r="X12" s="187">
        <v>500</v>
      </c>
    </row>
    <row r="13" spans="1:24" ht="90" x14ac:dyDescent="0.25">
      <c r="A13" s="441"/>
      <c r="B13" s="420" t="s">
        <v>44</v>
      </c>
      <c r="C13" s="119" t="s">
        <v>107</v>
      </c>
      <c r="D13" s="246" t="s">
        <v>45</v>
      </c>
      <c r="E13" s="129">
        <v>45689</v>
      </c>
      <c r="F13" s="129">
        <v>46012</v>
      </c>
      <c r="G13" s="131">
        <f t="shared" si="0"/>
        <v>0</v>
      </c>
      <c r="H13" s="132">
        <v>10000</v>
      </c>
      <c r="I13" s="12"/>
      <c r="J13" s="131"/>
      <c r="K13" s="169"/>
      <c r="L13" s="131"/>
      <c r="M13" s="131"/>
      <c r="N13" s="131"/>
      <c r="O13" s="131"/>
      <c r="P13" s="131"/>
      <c r="Q13" s="131"/>
      <c r="R13" s="131"/>
      <c r="S13" s="131"/>
      <c r="T13" s="131"/>
      <c r="U13" s="131"/>
      <c r="V13" s="131"/>
      <c r="W13" s="131"/>
      <c r="X13" s="131"/>
    </row>
    <row r="14" spans="1:24" ht="100" x14ac:dyDescent="0.35">
      <c r="A14" s="441"/>
      <c r="B14" s="420"/>
      <c r="C14" s="37" t="s">
        <v>108</v>
      </c>
      <c r="D14" s="246" t="s">
        <v>109</v>
      </c>
      <c r="E14" s="129">
        <v>45658</v>
      </c>
      <c r="F14" s="129">
        <v>46012</v>
      </c>
      <c r="G14" s="131">
        <f t="shared" si="0"/>
        <v>5000</v>
      </c>
      <c r="H14" s="132"/>
      <c r="I14" s="12"/>
      <c r="J14" s="187"/>
      <c r="K14" s="187"/>
      <c r="L14" s="187"/>
      <c r="M14" s="187"/>
      <c r="N14" s="131"/>
      <c r="O14" s="187"/>
      <c r="P14" s="187"/>
      <c r="Q14" s="187"/>
      <c r="R14" s="187"/>
      <c r="S14" s="187"/>
      <c r="T14" s="187"/>
      <c r="U14" s="187"/>
      <c r="V14" s="187"/>
      <c r="W14" s="187"/>
      <c r="X14" s="187">
        <v>5000</v>
      </c>
    </row>
    <row r="15" spans="1:24" ht="60" x14ac:dyDescent="0.25">
      <c r="A15" s="441"/>
      <c r="B15" s="420" t="s">
        <v>46</v>
      </c>
      <c r="C15" s="209" t="s">
        <v>110</v>
      </c>
      <c r="D15" s="246" t="s">
        <v>47</v>
      </c>
      <c r="E15" s="130">
        <v>45611</v>
      </c>
      <c r="F15" s="130">
        <v>45838</v>
      </c>
      <c r="G15" s="131">
        <f t="shared" si="0"/>
        <v>100000</v>
      </c>
      <c r="H15" s="132">
        <v>0</v>
      </c>
      <c r="I15" s="170" t="s">
        <v>30</v>
      </c>
      <c r="J15" s="169" t="s">
        <v>30</v>
      </c>
      <c r="K15" s="169" t="s">
        <v>30</v>
      </c>
      <c r="L15" s="169" t="s">
        <v>30</v>
      </c>
      <c r="M15" s="169" t="s">
        <v>30</v>
      </c>
      <c r="N15" s="131">
        <v>100000</v>
      </c>
      <c r="O15" s="169" t="s">
        <v>30</v>
      </c>
      <c r="P15" s="169" t="s">
        <v>30</v>
      </c>
      <c r="Q15" s="169" t="s">
        <v>30</v>
      </c>
      <c r="R15" s="169" t="s">
        <v>30</v>
      </c>
      <c r="S15" s="169" t="s">
        <v>30</v>
      </c>
      <c r="T15" s="169" t="s">
        <v>30</v>
      </c>
      <c r="U15" s="169" t="s">
        <v>30</v>
      </c>
      <c r="V15" s="169" t="s">
        <v>30</v>
      </c>
      <c r="W15" s="169" t="s">
        <v>30</v>
      </c>
      <c r="X15" s="169" t="s">
        <v>30</v>
      </c>
    </row>
    <row r="16" spans="1:24" ht="20" customHeight="1" x14ac:dyDescent="0.25">
      <c r="A16" s="441"/>
      <c r="B16" s="420"/>
      <c r="C16" s="209" t="s">
        <v>111</v>
      </c>
      <c r="D16" s="246"/>
      <c r="E16" s="130">
        <v>45853</v>
      </c>
      <c r="F16" s="194">
        <v>45960</v>
      </c>
      <c r="G16" s="131">
        <f t="shared" si="0"/>
        <v>40000</v>
      </c>
      <c r="H16" s="132"/>
      <c r="I16" s="170"/>
      <c r="J16" s="169"/>
      <c r="K16" s="169"/>
      <c r="L16" s="169"/>
      <c r="M16" s="169"/>
      <c r="N16" s="187">
        <v>40000</v>
      </c>
      <c r="O16" s="169"/>
      <c r="P16" s="169"/>
      <c r="Q16" s="169"/>
      <c r="R16" s="169"/>
      <c r="S16" s="169"/>
      <c r="T16" s="169"/>
      <c r="U16" s="169"/>
      <c r="V16" s="169"/>
      <c r="W16" s="169"/>
      <c r="X16" s="169"/>
    </row>
    <row r="17" spans="1:26" ht="50" x14ac:dyDescent="0.25">
      <c r="A17" s="442"/>
      <c r="B17" s="420"/>
      <c r="C17" s="37" t="s">
        <v>112</v>
      </c>
      <c r="D17" s="246" t="s">
        <v>113</v>
      </c>
      <c r="E17" s="130">
        <v>45707</v>
      </c>
      <c r="F17" s="194">
        <v>45910</v>
      </c>
      <c r="G17" s="131">
        <f t="shared" si="0"/>
        <v>50000</v>
      </c>
      <c r="H17" s="132"/>
      <c r="I17" s="170"/>
      <c r="J17" s="169"/>
      <c r="K17" s="187">
        <v>40000</v>
      </c>
      <c r="L17" s="169"/>
      <c r="M17" s="169"/>
      <c r="N17" s="169"/>
      <c r="O17" s="169"/>
      <c r="P17" s="169"/>
      <c r="Q17" s="169"/>
      <c r="R17" s="169"/>
      <c r="S17" s="169"/>
      <c r="T17" s="169"/>
      <c r="U17" s="169"/>
      <c r="V17" s="169"/>
      <c r="W17" s="169"/>
      <c r="X17" s="187">
        <v>10000</v>
      </c>
    </row>
    <row r="18" spans="1:26" ht="90" x14ac:dyDescent="0.35">
      <c r="A18" s="31" t="s">
        <v>48</v>
      </c>
      <c r="B18" s="420"/>
      <c r="C18" s="37" t="s">
        <v>114</v>
      </c>
      <c r="D18" s="246" t="s">
        <v>115</v>
      </c>
      <c r="E18" s="130">
        <v>45839</v>
      </c>
      <c r="F18" s="129">
        <v>46377</v>
      </c>
      <c r="G18" s="131">
        <f>SUM(J18:X18)</f>
        <v>2100</v>
      </c>
      <c r="H18" s="132">
        <v>2000</v>
      </c>
      <c r="I18" s="12"/>
      <c r="J18" s="187"/>
      <c r="K18" s="187"/>
      <c r="L18" s="187"/>
      <c r="M18" s="187">
        <v>2000</v>
      </c>
      <c r="N18" s="187"/>
      <c r="O18" s="187"/>
      <c r="P18" s="187"/>
      <c r="Q18" s="187"/>
      <c r="R18" s="187"/>
      <c r="S18" s="187"/>
      <c r="T18" s="187"/>
      <c r="U18" s="187"/>
      <c r="V18" s="187"/>
      <c r="W18" s="187">
        <v>100</v>
      </c>
      <c r="X18" s="187"/>
    </row>
    <row r="19" spans="1:26" ht="52" customHeight="1" x14ac:dyDescent="0.25">
      <c r="A19" s="31" t="s">
        <v>49</v>
      </c>
      <c r="B19" s="420" t="s">
        <v>50</v>
      </c>
      <c r="C19" s="119" t="s">
        <v>116</v>
      </c>
      <c r="D19" s="246" t="s">
        <v>117</v>
      </c>
      <c r="E19" s="130">
        <v>45658</v>
      </c>
      <c r="F19" s="130">
        <v>45838</v>
      </c>
      <c r="G19" s="131">
        <f t="shared" ref="G19:G22" si="1">SUM(J19:X19)</f>
        <v>7000</v>
      </c>
      <c r="H19" s="132">
        <v>0</v>
      </c>
      <c r="I19" s="170" t="s">
        <v>30</v>
      </c>
      <c r="J19" s="169" t="s">
        <v>30</v>
      </c>
      <c r="K19" s="169" t="s">
        <v>30</v>
      </c>
      <c r="L19" s="169" t="s">
        <v>30</v>
      </c>
      <c r="M19" s="187">
        <v>2000</v>
      </c>
      <c r="N19" s="169" t="s">
        <v>30</v>
      </c>
      <c r="O19" s="169" t="s">
        <v>30</v>
      </c>
      <c r="P19" s="169" t="s">
        <v>30</v>
      </c>
      <c r="Q19" s="169" t="s">
        <v>30</v>
      </c>
      <c r="R19" s="169" t="s">
        <v>30</v>
      </c>
      <c r="S19" s="169" t="s">
        <v>30</v>
      </c>
      <c r="T19" s="169" t="s">
        <v>30</v>
      </c>
      <c r="U19" s="169" t="s">
        <v>30</v>
      </c>
      <c r="V19" s="169"/>
      <c r="W19" s="169" t="s">
        <v>30</v>
      </c>
      <c r="X19" s="187">
        <v>5000</v>
      </c>
    </row>
    <row r="20" spans="1:26" ht="70" x14ac:dyDescent="0.25">
      <c r="A20" s="206"/>
      <c r="B20" s="420"/>
      <c r="C20" s="119" t="s">
        <v>118</v>
      </c>
      <c r="D20" s="246" t="s">
        <v>119</v>
      </c>
      <c r="E20" s="130">
        <v>45616</v>
      </c>
      <c r="F20" s="130">
        <v>45854</v>
      </c>
      <c r="G20" s="131">
        <f t="shared" si="1"/>
        <v>6000</v>
      </c>
      <c r="H20" s="132"/>
      <c r="I20" s="174"/>
      <c r="J20" s="175"/>
      <c r="K20" s="169"/>
      <c r="L20" s="169"/>
      <c r="M20" s="187">
        <v>2000</v>
      </c>
      <c r="N20" s="169"/>
      <c r="O20" s="169"/>
      <c r="P20" s="187">
        <v>1000</v>
      </c>
      <c r="Q20" s="169"/>
      <c r="R20" s="169"/>
      <c r="S20" s="169"/>
      <c r="T20" s="169"/>
      <c r="U20" s="169"/>
      <c r="V20" s="169"/>
      <c r="W20" s="169"/>
      <c r="X20" s="187">
        <v>3000</v>
      </c>
    </row>
    <row r="21" spans="1:26" ht="39" customHeight="1" x14ac:dyDescent="0.25">
      <c r="A21" s="204"/>
      <c r="B21" s="420"/>
      <c r="C21" s="166" t="s">
        <v>51</v>
      </c>
      <c r="D21" s="246"/>
      <c r="E21" s="130">
        <v>45700</v>
      </c>
      <c r="F21" s="130">
        <v>45849</v>
      </c>
      <c r="G21" s="131">
        <f t="shared" si="1"/>
        <v>2000</v>
      </c>
      <c r="H21" s="132"/>
      <c r="I21" s="174"/>
      <c r="J21" s="175"/>
      <c r="K21" s="169" t="s">
        <v>30</v>
      </c>
      <c r="L21" s="169" t="s">
        <v>30</v>
      </c>
      <c r="M21" s="187">
        <v>2000</v>
      </c>
      <c r="N21" s="169" t="s">
        <v>30</v>
      </c>
      <c r="O21" s="126"/>
      <c r="P21" s="126"/>
      <c r="Q21" s="126"/>
      <c r="R21" s="126"/>
      <c r="S21" s="126"/>
      <c r="T21" s="126"/>
      <c r="U21" s="126"/>
      <c r="V21" s="126"/>
      <c r="W21" s="126"/>
      <c r="X21" s="189"/>
    </row>
    <row r="22" spans="1:26" ht="27" customHeight="1" x14ac:dyDescent="0.25">
      <c r="A22" s="204"/>
      <c r="B22" s="201" t="s">
        <v>52</v>
      </c>
      <c r="C22" s="119" t="s">
        <v>53</v>
      </c>
      <c r="D22" s="38"/>
      <c r="E22" s="130">
        <v>45658</v>
      </c>
      <c r="F22" s="130">
        <v>46387</v>
      </c>
      <c r="G22" s="131">
        <f t="shared" si="1"/>
        <v>15000</v>
      </c>
      <c r="H22" s="132">
        <v>0</v>
      </c>
      <c r="I22" s="40"/>
      <c r="J22" s="131"/>
      <c r="K22" s="169" t="s">
        <v>30</v>
      </c>
      <c r="L22" s="169" t="s">
        <v>30</v>
      </c>
      <c r="M22" s="187">
        <v>15000</v>
      </c>
      <c r="N22" s="169" t="s">
        <v>30</v>
      </c>
      <c r="O22" s="131"/>
      <c r="P22" s="131"/>
      <c r="Q22" s="131"/>
      <c r="R22" s="131"/>
      <c r="S22" s="131"/>
      <c r="T22" s="131"/>
      <c r="U22" s="131"/>
      <c r="V22" s="131"/>
      <c r="W22" s="131"/>
      <c r="X22" s="131"/>
    </row>
    <row r="23" spans="1:26" ht="144.5" customHeight="1" x14ac:dyDescent="0.35">
      <c r="A23" s="227" t="s">
        <v>150</v>
      </c>
      <c r="B23" s="228" t="s">
        <v>151</v>
      </c>
      <c r="C23" s="37" t="s">
        <v>152</v>
      </c>
      <c r="D23" s="246" t="s">
        <v>153</v>
      </c>
      <c r="E23" s="130">
        <v>45748</v>
      </c>
      <c r="F23" s="130">
        <v>45900</v>
      </c>
      <c r="G23" s="35">
        <f>SUM(J23:X23)</f>
        <v>0</v>
      </c>
      <c r="H23" s="36">
        <v>5000</v>
      </c>
      <c r="I23" s="102"/>
      <c r="J23" s="131"/>
      <c r="K23" s="131"/>
      <c r="L23" s="131"/>
      <c r="M23" s="131"/>
      <c r="N23" s="131"/>
      <c r="O23" s="131"/>
      <c r="P23" s="131"/>
      <c r="Q23" s="131"/>
      <c r="R23" s="131"/>
      <c r="S23" s="131"/>
      <c r="T23" s="131"/>
      <c r="U23" s="131"/>
      <c r="V23" s="131"/>
      <c r="W23" s="131"/>
      <c r="X23" s="131"/>
    </row>
    <row r="24" spans="1:26" s="49" customFormat="1" ht="28.5" customHeight="1" x14ac:dyDescent="0.35">
      <c r="A24" s="43" t="s">
        <v>56</v>
      </c>
      <c r="B24" s="44"/>
      <c r="C24" s="45"/>
      <c r="D24" s="45"/>
      <c r="E24" s="44"/>
      <c r="F24" s="141"/>
      <c r="G24" s="46">
        <f>SUM(G5:G22)</f>
        <v>384600</v>
      </c>
      <c r="H24" s="46">
        <f>SUM(H5:H23)</f>
        <v>17000</v>
      </c>
      <c r="I24" s="47"/>
      <c r="J24" s="46">
        <f t="shared" ref="J24:X24" si="2">SUM(J5:J22)</f>
        <v>0</v>
      </c>
      <c r="K24" s="46">
        <f t="shared" si="2"/>
        <v>135000</v>
      </c>
      <c r="L24" s="46">
        <f t="shared" si="2"/>
        <v>0</v>
      </c>
      <c r="M24" s="46">
        <f t="shared" si="2"/>
        <v>43000</v>
      </c>
      <c r="N24" s="46">
        <f t="shared" si="2"/>
        <v>140000</v>
      </c>
      <c r="O24" s="46">
        <f t="shared" si="2"/>
        <v>0</v>
      </c>
      <c r="P24" s="46">
        <f t="shared" si="2"/>
        <v>1000</v>
      </c>
      <c r="Q24" s="46">
        <f t="shared" si="2"/>
        <v>0</v>
      </c>
      <c r="R24" s="46">
        <f t="shared" si="2"/>
        <v>0</v>
      </c>
      <c r="S24" s="46">
        <f t="shared" si="2"/>
        <v>0</v>
      </c>
      <c r="T24" s="46">
        <f t="shared" si="2"/>
        <v>0</v>
      </c>
      <c r="U24" s="46">
        <f t="shared" si="2"/>
        <v>0</v>
      </c>
      <c r="V24" s="46">
        <f t="shared" si="2"/>
        <v>9000</v>
      </c>
      <c r="W24" s="46">
        <f t="shared" si="2"/>
        <v>100</v>
      </c>
      <c r="X24" s="46">
        <f t="shared" si="2"/>
        <v>56500</v>
      </c>
      <c r="Y24" s="48">
        <f>SUM(J24:X24)</f>
        <v>384600</v>
      </c>
      <c r="Z24" s="48">
        <f>+G24-Y24</f>
        <v>0</v>
      </c>
    </row>
    <row r="25" spans="1:26" s="58" customFormat="1" ht="25.5" customHeight="1" x14ac:dyDescent="0.35">
      <c r="A25" s="50"/>
      <c r="B25" s="51"/>
      <c r="C25" s="52"/>
      <c r="D25" s="52"/>
      <c r="E25" s="53"/>
      <c r="F25" s="54"/>
      <c r="G25" s="55"/>
      <c r="H25" s="56"/>
      <c r="I25" s="56"/>
      <c r="J25" s="56"/>
      <c r="K25" s="56"/>
      <c r="L25" s="56"/>
      <c r="M25" s="56"/>
      <c r="N25" s="56"/>
      <c r="O25" s="56"/>
      <c r="P25" s="56"/>
      <c r="Q25" s="56"/>
      <c r="R25" s="56"/>
      <c r="S25" s="56"/>
      <c r="T25" s="56"/>
      <c r="U25" s="56"/>
      <c r="V25" s="56"/>
      <c r="W25" s="57"/>
    </row>
    <row r="26" spans="1:26" s="63" customFormat="1" ht="23.5" thickBot="1" x14ac:dyDescent="0.4">
      <c r="A26" s="59" t="s">
        <v>57</v>
      </c>
      <c r="B26" s="59"/>
      <c r="C26" s="60"/>
      <c r="D26" s="60"/>
      <c r="E26" s="61"/>
      <c r="F26" s="61"/>
      <c r="G26" s="61"/>
      <c r="H26" s="62"/>
      <c r="I26" s="47"/>
      <c r="J26" s="9"/>
      <c r="K26" s="9"/>
      <c r="L26" s="9"/>
      <c r="M26" s="9"/>
      <c r="N26" s="9"/>
      <c r="O26" s="9"/>
      <c r="P26" s="9"/>
      <c r="Q26" s="9"/>
      <c r="R26" s="9"/>
      <c r="S26" s="9"/>
      <c r="T26" s="9"/>
      <c r="U26" s="9"/>
      <c r="V26" s="9"/>
      <c r="W26" s="9"/>
      <c r="X26" s="9"/>
    </row>
    <row r="27" spans="1:26" s="15" customFormat="1" ht="10.5" thickBot="1" x14ac:dyDescent="0.4">
      <c r="C27" s="16"/>
      <c r="D27" s="16"/>
      <c r="E27" s="64" t="s">
        <v>2</v>
      </c>
      <c r="F27" s="65"/>
      <c r="G27" s="66" t="s">
        <v>3</v>
      </c>
      <c r="H27" s="67"/>
      <c r="I27" s="68"/>
      <c r="J27" s="69"/>
      <c r="K27" s="70"/>
      <c r="L27" s="70"/>
      <c r="M27" s="70"/>
      <c r="N27" s="70"/>
      <c r="O27" s="70"/>
      <c r="P27" s="70"/>
      <c r="Q27" s="70"/>
      <c r="R27" s="70"/>
      <c r="S27" s="70"/>
      <c r="T27" s="70"/>
      <c r="U27" s="70"/>
      <c r="V27" s="70"/>
      <c r="W27" s="70"/>
      <c r="X27" s="71"/>
    </row>
    <row r="28" spans="1:26" s="15" customFormat="1" ht="36" x14ac:dyDescent="0.35">
      <c r="A28" s="72" t="s">
        <v>4</v>
      </c>
      <c r="B28" s="120" t="s">
        <v>5</v>
      </c>
      <c r="C28" s="25" t="s">
        <v>6</v>
      </c>
      <c r="D28" s="25" t="s">
        <v>7</v>
      </c>
      <c r="E28" s="73" t="s">
        <v>8</v>
      </c>
      <c r="F28" s="73" t="s">
        <v>9</v>
      </c>
      <c r="G28" s="74" t="s">
        <v>10</v>
      </c>
      <c r="H28" s="75" t="s">
        <v>11</v>
      </c>
      <c r="I28" s="68"/>
      <c r="J28" s="76" t="s">
        <v>12</v>
      </c>
      <c r="K28" s="76" t="s">
        <v>13</v>
      </c>
      <c r="L28" s="76" t="s">
        <v>14</v>
      </c>
      <c r="M28" s="76" t="s">
        <v>15</v>
      </c>
      <c r="N28" s="76" t="s">
        <v>16</v>
      </c>
      <c r="O28" s="76" t="s">
        <v>17</v>
      </c>
      <c r="P28" s="76" t="s">
        <v>18</v>
      </c>
      <c r="Q28" s="76" t="s">
        <v>19</v>
      </c>
      <c r="R28" s="76" t="s">
        <v>20</v>
      </c>
      <c r="S28" s="76" t="s">
        <v>21</v>
      </c>
      <c r="T28" s="76" t="s">
        <v>22</v>
      </c>
      <c r="U28" s="76" t="s">
        <v>23</v>
      </c>
      <c r="V28" s="76" t="s">
        <v>24</v>
      </c>
      <c r="W28" s="76" t="s">
        <v>25</v>
      </c>
      <c r="X28" s="76" t="s">
        <v>26</v>
      </c>
    </row>
    <row r="29" spans="1:26" ht="54.65" customHeight="1" x14ac:dyDescent="0.25">
      <c r="A29" s="450" t="s">
        <v>27</v>
      </c>
      <c r="B29" s="384" t="s">
        <v>58</v>
      </c>
      <c r="C29" s="119" t="s">
        <v>120</v>
      </c>
      <c r="D29" s="38" t="s">
        <v>59</v>
      </c>
      <c r="E29" s="130">
        <v>45597</v>
      </c>
      <c r="F29" s="130">
        <v>45703</v>
      </c>
      <c r="G29" s="131">
        <f t="shared" ref="G29:G34" si="3">SUM(J29:X29)</f>
        <v>5000</v>
      </c>
      <c r="H29" s="142" t="s">
        <v>30</v>
      </c>
      <c r="I29" s="170" t="s">
        <v>30</v>
      </c>
      <c r="J29" s="142" t="s">
        <v>30</v>
      </c>
      <c r="K29" s="131">
        <v>2000</v>
      </c>
      <c r="L29" s="131"/>
      <c r="M29" s="131"/>
      <c r="N29" s="131"/>
      <c r="O29" s="131"/>
      <c r="P29" s="131"/>
      <c r="Q29" s="131"/>
      <c r="R29" s="131"/>
      <c r="S29" s="131"/>
      <c r="T29" s="131"/>
      <c r="U29" s="131"/>
      <c r="V29" s="131"/>
      <c r="W29" s="133"/>
      <c r="X29" s="131">
        <v>3000</v>
      </c>
    </row>
    <row r="30" spans="1:26" ht="48" customHeight="1" x14ac:dyDescent="0.25">
      <c r="A30" s="451"/>
      <c r="B30" s="421"/>
      <c r="C30" s="119" t="s">
        <v>121</v>
      </c>
      <c r="D30" s="38" t="s">
        <v>60</v>
      </c>
      <c r="E30" s="130">
        <v>45717</v>
      </c>
      <c r="F30" s="130">
        <v>46387</v>
      </c>
      <c r="G30" s="131">
        <f t="shared" si="3"/>
        <v>0</v>
      </c>
      <c r="H30" s="131">
        <v>100000</v>
      </c>
      <c r="I30" s="170"/>
      <c r="J30" s="142"/>
      <c r="K30" s="142"/>
      <c r="L30" s="131"/>
      <c r="M30" s="131"/>
      <c r="N30" s="131"/>
      <c r="O30" s="131"/>
      <c r="P30" s="131"/>
      <c r="Q30" s="131"/>
      <c r="R30" s="131"/>
      <c r="S30" s="131"/>
      <c r="T30" s="131"/>
      <c r="U30" s="131"/>
      <c r="V30" s="131"/>
      <c r="W30" s="133"/>
      <c r="X30" s="131"/>
    </row>
    <row r="31" spans="1:26" ht="90" customHeight="1" x14ac:dyDescent="0.25">
      <c r="A31" s="451"/>
      <c r="B31" s="140" t="s">
        <v>61</v>
      </c>
      <c r="C31" s="119" t="s">
        <v>122</v>
      </c>
      <c r="D31" s="38" t="s">
        <v>62</v>
      </c>
      <c r="E31" s="130">
        <v>45474</v>
      </c>
      <c r="F31" s="130">
        <v>45746</v>
      </c>
      <c r="G31" s="131">
        <f t="shared" si="3"/>
        <v>5000</v>
      </c>
      <c r="H31" s="131" t="s">
        <v>30</v>
      </c>
      <c r="I31" s="170" t="s">
        <v>30</v>
      </c>
      <c r="J31" s="142" t="s">
        <v>30</v>
      </c>
      <c r="K31" s="131"/>
      <c r="L31" s="131"/>
      <c r="M31" s="131"/>
      <c r="N31" s="131"/>
      <c r="O31" s="131"/>
      <c r="P31" s="131"/>
      <c r="Q31" s="131"/>
      <c r="R31" s="131"/>
      <c r="S31" s="131"/>
      <c r="T31" s="131"/>
      <c r="U31" s="131"/>
      <c r="V31" s="131">
        <v>5000</v>
      </c>
      <c r="W31" s="133"/>
      <c r="X31" s="131"/>
    </row>
    <row r="32" spans="1:26" ht="71.150000000000006" customHeight="1" x14ac:dyDescent="0.25">
      <c r="A32" s="451"/>
      <c r="B32" s="384" t="s">
        <v>63</v>
      </c>
      <c r="C32" s="186" t="s">
        <v>64</v>
      </c>
      <c r="D32" s="38" t="s">
        <v>123</v>
      </c>
      <c r="E32" s="130">
        <v>45458</v>
      </c>
      <c r="F32" s="130">
        <v>45991</v>
      </c>
      <c r="G32" s="131">
        <f t="shared" si="3"/>
        <v>10000</v>
      </c>
      <c r="H32" s="131">
        <v>100000</v>
      </c>
      <c r="I32" s="176" t="s">
        <v>30</v>
      </c>
      <c r="J32" s="325" t="s">
        <v>30</v>
      </c>
      <c r="K32" s="131">
        <v>7000</v>
      </c>
      <c r="L32" s="325" t="s">
        <v>30</v>
      </c>
      <c r="M32" s="326" t="s">
        <v>30</v>
      </c>
      <c r="N32" s="326" t="s">
        <v>30</v>
      </c>
      <c r="O32" s="326" t="s">
        <v>30</v>
      </c>
      <c r="P32" s="326" t="s">
        <v>30</v>
      </c>
      <c r="Q32" s="326" t="s">
        <v>30</v>
      </c>
      <c r="R32" s="326" t="s">
        <v>30</v>
      </c>
      <c r="S32" s="326" t="s">
        <v>30</v>
      </c>
      <c r="T32" s="326" t="s">
        <v>30</v>
      </c>
      <c r="U32" s="326" t="s">
        <v>30</v>
      </c>
      <c r="V32" s="326" t="s">
        <v>30</v>
      </c>
      <c r="W32" s="327" t="s">
        <v>30</v>
      </c>
      <c r="X32" s="131">
        <v>3000</v>
      </c>
    </row>
    <row r="33" spans="1:24" ht="60.5" customHeight="1" x14ac:dyDescent="0.25">
      <c r="A33" s="451"/>
      <c r="B33" s="421"/>
      <c r="C33" s="186" t="s">
        <v>124</v>
      </c>
      <c r="D33" s="38" t="s">
        <v>65</v>
      </c>
      <c r="E33" s="130">
        <v>45689</v>
      </c>
      <c r="F33" s="130">
        <v>45777</v>
      </c>
      <c r="G33" s="131">
        <f t="shared" si="3"/>
        <v>0</v>
      </c>
      <c r="H33" s="131">
        <v>5000</v>
      </c>
      <c r="I33" s="176"/>
      <c r="J33" s="325"/>
      <c r="K33" s="325"/>
      <c r="L33" s="328"/>
      <c r="M33" s="326"/>
      <c r="N33" s="326"/>
      <c r="O33" s="326"/>
      <c r="P33" s="326"/>
      <c r="Q33" s="326"/>
      <c r="R33" s="326"/>
      <c r="S33" s="326"/>
      <c r="T33" s="326"/>
      <c r="U33" s="326"/>
      <c r="V33" s="326"/>
      <c r="W33" s="327"/>
      <c r="X33" s="326"/>
    </row>
    <row r="34" spans="1:24" ht="60.5" customHeight="1" x14ac:dyDescent="0.25">
      <c r="A34" s="452"/>
      <c r="B34" s="385"/>
      <c r="C34" s="186" t="s">
        <v>286</v>
      </c>
      <c r="D34" s="38" t="s">
        <v>65</v>
      </c>
      <c r="E34" s="130">
        <v>45839</v>
      </c>
      <c r="F34" s="130">
        <v>45930</v>
      </c>
      <c r="G34" s="131">
        <f t="shared" si="3"/>
        <v>20000</v>
      </c>
      <c r="H34" s="131"/>
      <c r="I34" s="176"/>
      <c r="J34" s="325"/>
      <c r="K34" s="325"/>
      <c r="L34" s="328"/>
      <c r="M34" s="324"/>
      <c r="N34" s="324">
        <v>10000</v>
      </c>
      <c r="O34" s="326"/>
      <c r="P34" s="331"/>
      <c r="Q34" s="326"/>
      <c r="R34" s="326"/>
      <c r="S34" s="326"/>
      <c r="T34" s="326"/>
      <c r="U34" s="326"/>
      <c r="V34" s="326"/>
      <c r="W34" s="331">
        <v>10000</v>
      </c>
      <c r="X34" s="326"/>
    </row>
    <row r="35" spans="1:24" ht="69" customHeight="1" x14ac:dyDescent="0.35">
      <c r="A35" s="408" t="s">
        <v>66</v>
      </c>
      <c r="B35" s="394" t="s">
        <v>58</v>
      </c>
      <c r="C35" s="119" t="s">
        <v>147</v>
      </c>
      <c r="D35" s="38" t="s">
        <v>59</v>
      </c>
      <c r="E35" s="34">
        <v>45748</v>
      </c>
      <c r="F35" s="77">
        <v>46387</v>
      </c>
      <c r="G35" s="35">
        <f t="shared" ref="G35:G41" si="4">SUM(I35:W35)</f>
        <v>250</v>
      </c>
      <c r="H35" s="36"/>
      <c r="I35" s="134"/>
      <c r="J35" s="131"/>
      <c r="K35" s="131"/>
      <c r="L35" s="131"/>
      <c r="M35" s="131"/>
      <c r="N35" s="131"/>
      <c r="O35" s="131"/>
      <c r="P35" s="131"/>
      <c r="Q35" s="131"/>
      <c r="R35" s="131"/>
      <c r="S35" s="131"/>
      <c r="T35" s="131"/>
      <c r="U35" s="131"/>
      <c r="V35" s="131"/>
      <c r="W35" s="131">
        <v>250</v>
      </c>
      <c r="X35" s="329"/>
    </row>
    <row r="36" spans="1:24" ht="26" customHeight="1" x14ac:dyDescent="0.35">
      <c r="A36" s="409"/>
      <c r="B36" s="394"/>
      <c r="C36" s="119" t="s">
        <v>282</v>
      </c>
      <c r="D36" s="38" t="s">
        <v>59</v>
      </c>
      <c r="E36" s="34">
        <v>45566</v>
      </c>
      <c r="F36" s="77">
        <v>45746</v>
      </c>
      <c r="G36" s="35">
        <f t="shared" si="4"/>
        <v>0</v>
      </c>
      <c r="H36" s="36"/>
      <c r="I36" s="134"/>
      <c r="J36" s="131"/>
      <c r="K36" s="131"/>
      <c r="L36" s="131"/>
      <c r="M36" s="131"/>
      <c r="N36" s="131"/>
      <c r="O36" s="131"/>
      <c r="P36" s="131"/>
      <c r="Q36" s="131"/>
      <c r="R36" s="131"/>
      <c r="S36" s="131"/>
      <c r="T36" s="131"/>
      <c r="U36" s="131"/>
      <c r="V36" s="131"/>
      <c r="W36" s="131"/>
      <c r="X36" s="329"/>
    </row>
    <row r="37" spans="1:24" ht="78" customHeight="1" x14ac:dyDescent="0.35">
      <c r="A37" s="409"/>
      <c r="B37" s="394"/>
      <c r="C37" s="32" t="s">
        <v>142</v>
      </c>
      <c r="D37" s="38" t="s">
        <v>143</v>
      </c>
      <c r="E37" s="34">
        <v>45748</v>
      </c>
      <c r="F37" s="77">
        <v>46022</v>
      </c>
      <c r="G37" s="35">
        <f t="shared" si="4"/>
        <v>3500</v>
      </c>
      <c r="H37" s="36"/>
      <c r="I37" s="134"/>
      <c r="J37" s="135"/>
      <c r="K37" s="35"/>
      <c r="L37" s="135"/>
      <c r="M37" s="135"/>
      <c r="N37" s="135"/>
      <c r="O37" s="135"/>
      <c r="P37" s="135"/>
      <c r="Q37" s="135"/>
      <c r="R37" s="135"/>
      <c r="S37" s="135"/>
      <c r="T37" s="135"/>
      <c r="U37" s="135"/>
      <c r="V37" s="135"/>
      <c r="W37" s="135">
        <v>3500</v>
      </c>
      <c r="X37" s="226"/>
    </row>
    <row r="38" spans="1:24" ht="120" x14ac:dyDescent="0.35">
      <c r="A38" s="409"/>
      <c r="B38" s="394" t="s">
        <v>61</v>
      </c>
      <c r="C38" s="32" t="s">
        <v>287</v>
      </c>
      <c r="D38" s="38" t="s">
        <v>67</v>
      </c>
      <c r="E38" s="34">
        <v>45658</v>
      </c>
      <c r="F38" s="77">
        <v>45976</v>
      </c>
      <c r="G38" s="35">
        <f t="shared" si="4"/>
        <v>1750</v>
      </c>
      <c r="H38" s="36"/>
      <c r="I38" s="134"/>
      <c r="J38" s="135"/>
      <c r="K38" s="35"/>
      <c r="L38" s="135"/>
      <c r="M38" s="135"/>
      <c r="N38" s="135"/>
      <c r="O38" s="135"/>
      <c r="P38" s="135"/>
      <c r="Q38" s="135"/>
      <c r="R38" s="135"/>
      <c r="S38" s="135"/>
      <c r="T38" s="135"/>
      <c r="U38" s="135"/>
      <c r="V38" s="135"/>
      <c r="W38" s="135">
        <v>1750</v>
      </c>
      <c r="X38" s="226"/>
    </row>
    <row r="39" spans="1:24" ht="60" x14ac:dyDescent="0.35">
      <c r="A39" s="409"/>
      <c r="B39" s="394"/>
      <c r="C39" s="365" t="s">
        <v>288</v>
      </c>
      <c r="D39" s="246" t="s">
        <v>144</v>
      </c>
      <c r="E39" s="34">
        <v>45658</v>
      </c>
      <c r="F39" s="77">
        <v>46021</v>
      </c>
      <c r="G39" s="35">
        <f t="shared" si="4"/>
        <v>250</v>
      </c>
      <c r="H39" s="36"/>
      <c r="I39" s="134"/>
      <c r="J39" s="135"/>
      <c r="K39" s="35"/>
      <c r="L39" s="135"/>
      <c r="M39" s="135"/>
      <c r="N39" s="135"/>
      <c r="O39" s="135"/>
      <c r="P39" s="135"/>
      <c r="Q39" s="135"/>
      <c r="R39" s="135"/>
      <c r="S39" s="135"/>
      <c r="T39" s="135"/>
      <c r="U39" s="135"/>
      <c r="V39" s="135"/>
      <c r="W39" s="135">
        <v>250</v>
      </c>
      <c r="X39" s="226"/>
    </row>
    <row r="40" spans="1:24" ht="50" x14ac:dyDescent="0.35">
      <c r="A40" s="409"/>
      <c r="B40" s="394"/>
      <c r="C40" s="321" t="s">
        <v>289</v>
      </c>
      <c r="D40" s="38" t="s">
        <v>146</v>
      </c>
      <c r="E40" s="34">
        <v>45839</v>
      </c>
      <c r="F40" s="77">
        <v>46111</v>
      </c>
      <c r="G40" s="35">
        <f t="shared" si="4"/>
        <v>250</v>
      </c>
      <c r="H40" s="36"/>
      <c r="I40" s="134"/>
      <c r="J40" s="224"/>
      <c r="K40" s="225"/>
      <c r="L40" s="224"/>
      <c r="M40" s="224"/>
      <c r="N40" s="224"/>
      <c r="O40" s="224"/>
      <c r="P40" s="224"/>
      <c r="Q40" s="224"/>
      <c r="R40" s="224"/>
      <c r="S40" s="224"/>
      <c r="T40" s="224"/>
      <c r="U40" s="224"/>
      <c r="V40" s="224"/>
      <c r="W40" s="224">
        <v>250</v>
      </c>
      <c r="X40" s="226"/>
    </row>
    <row r="41" spans="1:24" ht="110" x14ac:dyDescent="0.35">
      <c r="A41" s="410"/>
      <c r="B41" s="333" t="s">
        <v>63</v>
      </c>
      <c r="C41" s="119" t="s">
        <v>290</v>
      </c>
      <c r="D41" s="38" t="s">
        <v>149</v>
      </c>
      <c r="E41" s="34">
        <v>45748</v>
      </c>
      <c r="F41" s="77">
        <v>45838</v>
      </c>
      <c r="G41" s="35">
        <f t="shared" si="4"/>
        <v>5000</v>
      </c>
      <c r="H41" s="36"/>
      <c r="I41" s="222"/>
      <c r="J41" s="135"/>
      <c r="K41" s="35">
        <v>5000</v>
      </c>
      <c r="L41" s="135"/>
      <c r="M41" s="135"/>
      <c r="N41" s="135"/>
      <c r="O41" s="135"/>
      <c r="P41" s="135"/>
      <c r="Q41" s="135"/>
      <c r="R41" s="135"/>
      <c r="S41" s="135"/>
      <c r="T41" s="135"/>
      <c r="U41" s="135"/>
      <c r="V41" s="135"/>
      <c r="W41" s="135"/>
      <c r="X41" s="226"/>
    </row>
    <row r="42" spans="1:24" ht="142" customHeight="1" x14ac:dyDescent="0.35">
      <c r="A42" s="229" t="s">
        <v>150</v>
      </c>
      <c r="B42" s="228" t="s">
        <v>58</v>
      </c>
      <c r="C42" s="119" t="s">
        <v>291</v>
      </c>
      <c r="D42" s="38" t="s">
        <v>59</v>
      </c>
      <c r="E42" s="34">
        <v>45658</v>
      </c>
      <c r="F42" s="77">
        <v>45746</v>
      </c>
      <c r="G42" s="35">
        <f>SUM(J42:X42)</f>
        <v>0</v>
      </c>
      <c r="H42" s="358"/>
      <c r="I42" s="102"/>
      <c r="J42" s="134"/>
      <c r="K42" s="135"/>
      <c r="L42" s="35"/>
      <c r="M42" s="135"/>
      <c r="N42" s="135"/>
      <c r="O42" s="135"/>
      <c r="P42" s="135"/>
      <c r="Q42" s="135"/>
      <c r="R42" s="135"/>
      <c r="S42" s="135"/>
      <c r="T42" s="135"/>
      <c r="U42" s="135"/>
      <c r="V42" s="135"/>
      <c r="W42" s="135"/>
      <c r="X42" s="135"/>
    </row>
    <row r="43" spans="1:24" ht="52.25" customHeight="1" x14ac:dyDescent="0.35">
      <c r="A43" s="231"/>
      <c r="B43" s="453" t="s">
        <v>155</v>
      </c>
      <c r="C43" s="313" t="s">
        <v>156</v>
      </c>
      <c r="D43" s="38" t="s">
        <v>285</v>
      </c>
      <c r="E43" s="34">
        <v>45658</v>
      </c>
      <c r="F43" s="77" t="s">
        <v>157</v>
      </c>
      <c r="G43" s="35">
        <f t="shared" ref="G43:G51" si="5">SUM(J43:X43)</f>
        <v>10000</v>
      </c>
      <c r="H43" s="358"/>
      <c r="I43" s="102"/>
      <c r="J43" s="134"/>
      <c r="K43" s="135">
        <v>8500</v>
      </c>
      <c r="L43" s="35"/>
      <c r="M43" s="135"/>
      <c r="N43" s="135"/>
      <c r="O43" s="135"/>
      <c r="P43" s="135">
        <v>500</v>
      </c>
      <c r="Q43" s="135"/>
      <c r="R43" s="135"/>
      <c r="S43" s="135"/>
      <c r="T43" s="135"/>
      <c r="U43" s="135"/>
      <c r="V43" s="135"/>
      <c r="W43" s="135"/>
      <c r="X43" s="135">
        <v>1000</v>
      </c>
    </row>
    <row r="44" spans="1:24" ht="51" customHeight="1" x14ac:dyDescent="0.35">
      <c r="A44" s="231"/>
      <c r="B44" s="454"/>
      <c r="C44" s="233" t="s">
        <v>158</v>
      </c>
      <c r="D44" s="38" t="s">
        <v>159</v>
      </c>
      <c r="E44" s="77">
        <v>45748</v>
      </c>
      <c r="F44" s="77">
        <v>45870</v>
      </c>
      <c r="G44" s="35">
        <f t="shared" si="5"/>
        <v>10000</v>
      </c>
      <c r="H44" s="36"/>
      <c r="I44" s="102"/>
      <c r="J44" s="134"/>
      <c r="K44" s="135">
        <v>8000</v>
      </c>
      <c r="L44" s="35"/>
      <c r="M44" s="135"/>
      <c r="N44" s="135"/>
      <c r="O44" s="135"/>
      <c r="P44" s="135">
        <v>500</v>
      </c>
      <c r="Q44" s="135"/>
      <c r="R44" s="135"/>
      <c r="S44" s="135"/>
      <c r="T44" s="135"/>
      <c r="U44" s="135"/>
      <c r="V44" s="135"/>
      <c r="W44" s="135">
        <v>500</v>
      </c>
      <c r="X44" s="135">
        <v>1000</v>
      </c>
    </row>
    <row r="45" spans="1:24" ht="51.5" customHeight="1" x14ac:dyDescent="0.35">
      <c r="A45" s="231"/>
      <c r="B45" s="454"/>
      <c r="C45" s="32" t="s">
        <v>160</v>
      </c>
      <c r="D45" s="38" t="s">
        <v>161</v>
      </c>
      <c r="E45" s="34">
        <v>45748</v>
      </c>
      <c r="F45" s="77">
        <v>45961</v>
      </c>
      <c r="G45" s="35">
        <f t="shared" si="5"/>
        <v>5000</v>
      </c>
      <c r="H45" s="36"/>
      <c r="I45" s="102"/>
      <c r="J45" s="134"/>
      <c r="K45" s="135">
        <v>4000</v>
      </c>
      <c r="L45" s="35"/>
      <c r="M45" s="135"/>
      <c r="N45" s="135"/>
      <c r="O45" s="135"/>
      <c r="P45" s="135">
        <v>500</v>
      </c>
      <c r="Q45" s="135"/>
      <c r="R45" s="135"/>
      <c r="S45" s="135"/>
      <c r="T45" s="135"/>
      <c r="U45" s="135"/>
      <c r="V45" s="135"/>
      <c r="W45" s="135"/>
      <c r="X45" s="135">
        <v>500</v>
      </c>
    </row>
    <row r="46" spans="1:24" ht="30" x14ac:dyDescent="0.35">
      <c r="A46" s="231"/>
      <c r="B46" s="454"/>
      <c r="C46" s="32" t="s">
        <v>162</v>
      </c>
      <c r="D46" s="38" t="s">
        <v>163</v>
      </c>
      <c r="E46" s="34">
        <v>45658</v>
      </c>
      <c r="F46" s="77">
        <v>45777</v>
      </c>
      <c r="G46" s="35">
        <f t="shared" si="5"/>
        <v>500</v>
      </c>
      <c r="H46" s="36"/>
      <c r="I46" s="102"/>
      <c r="J46" s="134"/>
      <c r="K46" s="135"/>
      <c r="L46" s="35"/>
      <c r="M46" s="135"/>
      <c r="N46" s="135"/>
      <c r="O46" s="135"/>
      <c r="P46" s="135">
        <v>500</v>
      </c>
      <c r="Q46" s="135"/>
      <c r="R46" s="135"/>
      <c r="S46" s="135"/>
      <c r="T46" s="135"/>
      <c r="U46" s="135"/>
      <c r="V46" s="135"/>
      <c r="W46" s="135"/>
      <c r="X46" s="135"/>
    </row>
    <row r="47" spans="1:24" ht="30" x14ac:dyDescent="0.35">
      <c r="A47" s="231"/>
      <c r="B47" s="454"/>
      <c r="C47" s="32" t="s">
        <v>164</v>
      </c>
      <c r="D47" s="38" t="s">
        <v>165</v>
      </c>
      <c r="E47" s="34">
        <v>45778</v>
      </c>
      <c r="F47" s="77">
        <v>46021</v>
      </c>
      <c r="G47" s="35">
        <f t="shared" si="5"/>
        <v>8000</v>
      </c>
      <c r="H47" s="36"/>
      <c r="I47" s="102"/>
      <c r="J47" s="134"/>
      <c r="K47" s="135">
        <v>6000</v>
      </c>
      <c r="L47" s="35"/>
      <c r="M47" s="135"/>
      <c r="N47" s="135"/>
      <c r="O47" s="135"/>
      <c r="P47" s="135">
        <v>500</v>
      </c>
      <c r="Q47" s="135"/>
      <c r="R47" s="135"/>
      <c r="S47" s="135"/>
      <c r="T47" s="135"/>
      <c r="U47" s="135"/>
      <c r="V47" s="135"/>
      <c r="W47" s="135">
        <v>500</v>
      </c>
      <c r="X47" s="135">
        <v>1000</v>
      </c>
    </row>
    <row r="48" spans="1:24" ht="60" x14ac:dyDescent="0.35">
      <c r="A48" s="234"/>
      <c r="B48" s="455"/>
      <c r="C48" s="338" t="s">
        <v>290</v>
      </c>
      <c r="D48" s="38" t="s">
        <v>149</v>
      </c>
      <c r="E48" s="34">
        <v>45748</v>
      </c>
      <c r="F48" s="77">
        <v>45838</v>
      </c>
      <c r="G48" s="35">
        <f t="shared" si="5"/>
        <v>5000</v>
      </c>
      <c r="H48" s="36"/>
      <c r="I48" s="102"/>
      <c r="J48" s="134"/>
      <c r="K48" s="135">
        <v>5000</v>
      </c>
      <c r="L48" s="35"/>
      <c r="M48" s="135"/>
      <c r="N48" s="135"/>
      <c r="O48" s="135"/>
      <c r="P48" s="135"/>
      <c r="Q48" s="135"/>
      <c r="R48" s="135"/>
      <c r="S48" s="135"/>
      <c r="T48" s="135"/>
      <c r="U48" s="135"/>
      <c r="V48" s="135"/>
      <c r="W48" s="135"/>
      <c r="X48" s="135"/>
    </row>
    <row r="49" spans="1:26" s="98" customFormat="1" ht="143" customHeight="1" x14ac:dyDescent="0.35">
      <c r="A49" s="415" t="s">
        <v>203</v>
      </c>
      <c r="B49" s="257" t="s">
        <v>201</v>
      </c>
      <c r="C49" s="321" t="s">
        <v>199</v>
      </c>
      <c r="D49" s="38" t="s">
        <v>200</v>
      </c>
      <c r="E49" s="34">
        <v>45778</v>
      </c>
      <c r="F49" s="77">
        <v>46022</v>
      </c>
      <c r="G49" s="35">
        <f t="shared" si="5"/>
        <v>0</v>
      </c>
      <c r="H49" s="113"/>
      <c r="I49" s="102"/>
      <c r="J49" s="256"/>
      <c r="K49" s="35"/>
      <c r="L49" s="237"/>
      <c r="M49" s="237"/>
      <c r="N49" s="237"/>
      <c r="O49" s="237"/>
      <c r="P49" s="237"/>
      <c r="Q49" s="237"/>
      <c r="R49" s="237"/>
      <c r="S49" s="237"/>
      <c r="T49" s="237"/>
      <c r="U49" s="237"/>
      <c r="V49" s="237"/>
      <c r="W49" s="237"/>
      <c r="X49" s="237"/>
    </row>
    <row r="50" spans="1:26" ht="130" customHeight="1" x14ac:dyDescent="0.35">
      <c r="A50" s="415"/>
      <c r="B50" s="414" t="s">
        <v>202</v>
      </c>
      <c r="C50" s="247" t="s">
        <v>192</v>
      </c>
      <c r="D50" s="332" t="s">
        <v>193</v>
      </c>
      <c r="E50" s="249" t="s">
        <v>194</v>
      </c>
      <c r="F50" s="250" t="s">
        <v>195</v>
      </c>
      <c r="G50" s="35">
        <f t="shared" si="5"/>
        <v>0</v>
      </c>
      <c r="H50" s="36"/>
      <c r="I50" s="102"/>
      <c r="J50" s="134"/>
      <c r="K50" s="134"/>
      <c r="L50" s="134"/>
      <c r="M50" s="134"/>
      <c r="N50" s="134"/>
      <c r="O50" s="134"/>
      <c r="P50" s="134"/>
      <c r="Q50" s="134"/>
      <c r="R50" s="134"/>
      <c r="S50" s="134"/>
      <c r="T50" s="134"/>
      <c r="U50" s="134"/>
      <c r="V50" s="134"/>
      <c r="W50" s="134"/>
      <c r="X50" s="134"/>
    </row>
    <row r="51" spans="1:26" ht="60" x14ac:dyDescent="0.35">
      <c r="A51" s="415"/>
      <c r="B51" s="414"/>
      <c r="C51" s="252" t="s">
        <v>196</v>
      </c>
      <c r="D51" s="288" t="s">
        <v>197</v>
      </c>
      <c r="E51" s="254" t="s">
        <v>194</v>
      </c>
      <c r="F51" s="255" t="s">
        <v>198</v>
      </c>
      <c r="G51" s="35">
        <f t="shared" si="5"/>
        <v>7859.2777777777801</v>
      </c>
      <c r="H51" s="36"/>
      <c r="I51" s="102"/>
      <c r="J51" s="134"/>
      <c r="K51" s="134"/>
      <c r="L51" s="134"/>
      <c r="M51" s="134"/>
      <c r="N51" s="134">
        <v>7859.2777777777801</v>
      </c>
      <c r="O51" s="134"/>
      <c r="P51" s="134"/>
      <c r="Q51" s="134"/>
      <c r="R51" s="134"/>
      <c r="S51" s="134"/>
      <c r="T51" s="134"/>
      <c r="U51" s="134"/>
      <c r="V51" s="134"/>
      <c r="W51" s="134"/>
      <c r="X51" s="134"/>
    </row>
    <row r="52" spans="1:26" ht="12.5" x14ac:dyDescent="0.35">
      <c r="E52" s="4"/>
      <c r="F52" s="4"/>
      <c r="G52" s="5"/>
      <c r="H52" s="4"/>
      <c r="I52" s="80"/>
      <c r="J52" s="4"/>
      <c r="K52" s="4"/>
      <c r="L52" s="4"/>
      <c r="M52" s="4"/>
      <c r="N52" s="4"/>
      <c r="O52" s="4"/>
      <c r="P52" s="4"/>
      <c r="Q52" s="4"/>
      <c r="R52" s="4"/>
      <c r="S52" s="4"/>
      <c r="T52" s="4"/>
      <c r="U52" s="4"/>
      <c r="V52" s="4"/>
      <c r="W52" s="4"/>
      <c r="X52" s="4"/>
    </row>
    <row r="53" spans="1:26" s="87" customFormat="1" ht="28" x14ac:dyDescent="0.35">
      <c r="A53" s="81"/>
      <c r="B53" s="81" t="s">
        <v>68</v>
      </c>
      <c r="C53" s="82"/>
      <c r="D53" s="82"/>
      <c r="E53" s="83"/>
      <c r="F53" s="83"/>
      <c r="G53" s="156">
        <f>SUM(G29:G51)</f>
        <v>97359.277777777781</v>
      </c>
      <c r="H53" s="156">
        <f>SUM(H29:H51)</f>
        <v>205000</v>
      </c>
      <c r="I53" s="85"/>
      <c r="J53" s="84">
        <f>SUM(J29:J51)</f>
        <v>0</v>
      </c>
      <c r="K53" s="84">
        <f>SUM(K29:K51)</f>
        <v>45500</v>
      </c>
      <c r="L53" s="84">
        <f t="shared" ref="L53:X53" si="6">SUM(L29:L51)</f>
        <v>0</v>
      </c>
      <c r="M53" s="84">
        <f t="shared" si="6"/>
        <v>0</v>
      </c>
      <c r="N53" s="84">
        <f t="shared" si="6"/>
        <v>17859.277777777781</v>
      </c>
      <c r="O53" s="84">
        <f t="shared" si="6"/>
        <v>0</v>
      </c>
      <c r="P53" s="84">
        <f t="shared" si="6"/>
        <v>2500</v>
      </c>
      <c r="Q53" s="84">
        <f t="shared" si="6"/>
        <v>0</v>
      </c>
      <c r="R53" s="84">
        <f t="shared" si="6"/>
        <v>0</v>
      </c>
      <c r="S53" s="84">
        <f t="shared" si="6"/>
        <v>0</v>
      </c>
      <c r="T53" s="84">
        <f t="shared" si="6"/>
        <v>0</v>
      </c>
      <c r="U53" s="84">
        <f t="shared" si="6"/>
        <v>0</v>
      </c>
      <c r="V53" s="84">
        <f t="shared" si="6"/>
        <v>5000</v>
      </c>
      <c r="W53" s="84">
        <f t="shared" si="6"/>
        <v>17000</v>
      </c>
      <c r="X53" s="84">
        <f t="shared" si="6"/>
        <v>9500</v>
      </c>
      <c r="Y53" s="86">
        <f>SUM(J53:X53)</f>
        <v>97359.277777777781</v>
      </c>
      <c r="Z53" s="86">
        <f>G53-Y53</f>
        <v>0</v>
      </c>
    </row>
    <row r="54" spans="1:26" s="58" customFormat="1" ht="25.5" customHeight="1" x14ac:dyDescent="0.35">
      <c r="A54" s="50"/>
      <c r="B54" s="51"/>
      <c r="C54" s="52"/>
      <c r="D54" s="52"/>
      <c r="E54" s="53"/>
      <c r="F54" s="54"/>
      <c r="G54" s="55"/>
      <c r="H54" s="56"/>
      <c r="I54" s="56"/>
      <c r="J54" s="56"/>
      <c r="K54" s="56"/>
      <c r="L54" s="56"/>
      <c r="M54" s="56"/>
      <c r="N54" s="56"/>
      <c r="O54" s="56"/>
      <c r="P54" s="56"/>
      <c r="Q54" s="56"/>
      <c r="R54" s="56"/>
      <c r="S54" s="56"/>
      <c r="T54" s="56"/>
      <c r="U54" s="56"/>
      <c r="V54" s="56"/>
      <c r="W54" s="57"/>
    </row>
    <row r="55" spans="1:26" s="63" customFormat="1" ht="23.5" thickBot="1" x14ac:dyDescent="0.4">
      <c r="A55" s="88" t="s">
        <v>69</v>
      </c>
      <c r="B55" s="89"/>
      <c r="C55" s="89"/>
      <c r="D55" s="89"/>
      <c r="E55" s="90"/>
      <c r="F55" s="90"/>
      <c r="G55" s="91"/>
      <c r="H55" s="90"/>
      <c r="I55" s="6"/>
      <c r="J55" s="90"/>
      <c r="K55" s="90"/>
      <c r="L55" s="90"/>
      <c r="M55" s="90"/>
      <c r="N55" s="90"/>
      <c r="O55" s="90"/>
      <c r="P55" s="90"/>
      <c r="Q55" s="90"/>
      <c r="R55" s="90"/>
      <c r="S55" s="90"/>
      <c r="T55" s="90"/>
      <c r="U55" s="90"/>
      <c r="V55" s="90"/>
      <c r="W55" s="90"/>
      <c r="X55" s="90"/>
    </row>
    <row r="56" spans="1:26" s="15" customFormat="1" ht="10.5" thickBot="1" x14ac:dyDescent="0.4">
      <c r="C56" s="16"/>
      <c r="D56" s="16"/>
      <c r="E56" s="64" t="s">
        <v>2</v>
      </c>
      <c r="F56" s="65"/>
      <c r="G56" s="66" t="s">
        <v>3</v>
      </c>
      <c r="H56" s="67"/>
      <c r="I56" s="68"/>
      <c r="J56" s="92"/>
      <c r="K56" s="92"/>
      <c r="L56" s="92"/>
      <c r="M56" s="92"/>
      <c r="N56" s="92"/>
      <c r="O56" s="92"/>
      <c r="P56" s="92"/>
      <c r="Q56" s="92"/>
      <c r="R56" s="92"/>
      <c r="S56" s="92"/>
      <c r="T56" s="92"/>
      <c r="U56" s="92"/>
      <c r="V56" s="92"/>
      <c r="W56" s="92"/>
      <c r="X56" s="93"/>
    </row>
    <row r="57" spans="1:26" s="15" customFormat="1" ht="36" x14ac:dyDescent="0.35">
      <c r="A57" s="72" t="s">
        <v>4</v>
      </c>
      <c r="B57" s="120" t="s">
        <v>5</v>
      </c>
      <c r="C57" s="25" t="s">
        <v>6</v>
      </c>
      <c r="D57" s="25" t="s">
        <v>7</v>
      </c>
      <c r="E57" s="121" t="s">
        <v>8</v>
      </c>
      <c r="F57" s="73" t="s">
        <v>9</v>
      </c>
      <c r="G57" s="74" t="s">
        <v>10</v>
      </c>
      <c r="H57" s="75" t="s">
        <v>11</v>
      </c>
      <c r="I57" s="94"/>
      <c r="J57" s="123" t="s">
        <v>12</v>
      </c>
      <c r="K57" s="124" t="s">
        <v>13</v>
      </c>
      <c r="L57" s="124" t="s">
        <v>14</v>
      </c>
      <c r="M57" s="124" t="s">
        <v>15</v>
      </c>
      <c r="N57" s="124" t="s">
        <v>16</v>
      </c>
      <c r="O57" s="124" t="s">
        <v>17</v>
      </c>
      <c r="P57" s="124" t="s">
        <v>18</v>
      </c>
      <c r="Q57" s="124" t="s">
        <v>19</v>
      </c>
      <c r="R57" s="124" t="s">
        <v>20</v>
      </c>
      <c r="S57" s="124" t="s">
        <v>21</v>
      </c>
      <c r="T57" s="124" t="s">
        <v>22</v>
      </c>
      <c r="U57" s="124" t="s">
        <v>23</v>
      </c>
      <c r="V57" s="124" t="s">
        <v>24</v>
      </c>
      <c r="W57" s="125" t="s">
        <v>25</v>
      </c>
      <c r="X57" s="95" t="s">
        <v>26</v>
      </c>
    </row>
    <row r="58" spans="1:26" s="15" customFormat="1" ht="110" x14ac:dyDescent="0.25">
      <c r="A58" s="416" t="s">
        <v>27</v>
      </c>
      <c r="B58" s="366" t="s">
        <v>70</v>
      </c>
      <c r="C58" s="196" t="s">
        <v>71</v>
      </c>
      <c r="D58" s="38" t="s">
        <v>72</v>
      </c>
      <c r="E58" s="130">
        <v>45884</v>
      </c>
      <c r="F58" s="130">
        <v>46264</v>
      </c>
      <c r="G58" s="131">
        <v>35000</v>
      </c>
      <c r="H58" s="131" t="s">
        <v>30</v>
      </c>
      <c r="I58" s="178"/>
      <c r="J58" s="143" t="s">
        <v>30</v>
      </c>
      <c r="K58" s="142" t="s">
        <v>30</v>
      </c>
      <c r="L58" s="142" t="s">
        <v>30</v>
      </c>
      <c r="M58" s="142" t="s">
        <v>30</v>
      </c>
      <c r="N58" s="367">
        <v>35000</v>
      </c>
      <c r="O58" s="142" t="s">
        <v>30</v>
      </c>
      <c r="P58" s="142" t="s">
        <v>30</v>
      </c>
      <c r="Q58" s="142" t="s">
        <v>30</v>
      </c>
      <c r="R58" s="142" t="s">
        <v>30</v>
      </c>
      <c r="S58" s="142" t="s">
        <v>30</v>
      </c>
      <c r="T58" s="142" t="s">
        <v>30</v>
      </c>
      <c r="U58" s="142" t="s">
        <v>30</v>
      </c>
      <c r="V58" s="142" t="s">
        <v>30</v>
      </c>
      <c r="W58" s="142" t="s">
        <v>30</v>
      </c>
      <c r="X58" s="142" t="s">
        <v>30</v>
      </c>
    </row>
    <row r="59" spans="1:26" s="15" customFormat="1" ht="110.15" customHeight="1" x14ac:dyDescent="0.35">
      <c r="A59" s="397"/>
      <c r="B59" s="468" t="s">
        <v>73</v>
      </c>
      <c r="C59" s="177" t="s">
        <v>74</v>
      </c>
      <c r="D59" s="246" t="s">
        <v>75</v>
      </c>
      <c r="E59" s="161">
        <v>45474</v>
      </c>
      <c r="F59" s="184">
        <v>46022</v>
      </c>
      <c r="G59" s="131">
        <f t="shared" ref="G59:G114" si="7">SUM(J59:X59)</f>
        <v>50000</v>
      </c>
      <c r="H59" s="131">
        <v>150000</v>
      </c>
      <c r="I59" s="157"/>
      <c r="J59" s="131">
        <v>50000</v>
      </c>
      <c r="K59" s="164"/>
      <c r="L59" s="162"/>
      <c r="M59" s="162"/>
      <c r="N59" s="162"/>
      <c r="O59" s="162"/>
      <c r="P59" s="162"/>
      <c r="Q59" s="162"/>
      <c r="R59" s="162"/>
      <c r="S59" s="162"/>
      <c r="T59" s="162"/>
      <c r="U59" s="162"/>
      <c r="V59" s="162"/>
      <c r="W59" s="162"/>
      <c r="X59" s="162"/>
    </row>
    <row r="60" spans="1:26" s="15" customFormat="1" ht="40" x14ac:dyDescent="0.35">
      <c r="A60" s="397"/>
      <c r="B60" s="431"/>
      <c r="C60" s="177" t="s">
        <v>76</v>
      </c>
      <c r="D60" s="369" t="s">
        <v>77</v>
      </c>
      <c r="E60" s="161">
        <v>45627</v>
      </c>
      <c r="F60" s="161">
        <v>45746</v>
      </c>
      <c r="G60" s="131">
        <f t="shared" si="7"/>
        <v>2500</v>
      </c>
      <c r="H60" s="131"/>
      <c r="I60" s="157"/>
      <c r="J60" s="191"/>
      <c r="K60" s="191"/>
      <c r="L60" s="192"/>
      <c r="M60" s="192"/>
      <c r="N60" s="192"/>
      <c r="O60" s="192"/>
      <c r="P60" s="192"/>
      <c r="Q60" s="192"/>
      <c r="R60" s="192"/>
      <c r="S60" s="192"/>
      <c r="T60" s="192"/>
      <c r="U60" s="192"/>
      <c r="V60" s="192"/>
      <c r="W60" s="192"/>
      <c r="X60" s="192">
        <v>2500</v>
      </c>
    </row>
    <row r="61" spans="1:26" s="15" customFormat="1" ht="40" x14ac:dyDescent="0.35">
      <c r="A61" s="397"/>
      <c r="B61" s="432"/>
      <c r="C61" s="177" t="s">
        <v>292</v>
      </c>
      <c r="D61" s="369" t="s">
        <v>77</v>
      </c>
      <c r="E61" s="161">
        <v>45719</v>
      </c>
      <c r="F61" s="184">
        <v>45770</v>
      </c>
      <c r="G61" s="131">
        <f t="shared" si="7"/>
        <v>4000</v>
      </c>
      <c r="H61" s="131">
        <v>20000</v>
      </c>
      <c r="I61" s="157"/>
      <c r="J61" s="191"/>
      <c r="K61" s="191">
        <v>4000</v>
      </c>
      <c r="L61" s="192"/>
      <c r="M61" s="192"/>
      <c r="N61" s="192"/>
      <c r="O61" s="192"/>
      <c r="P61" s="192"/>
      <c r="Q61" s="192"/>
      <c r="R61" s="192"/>
      <c r="S61" s="192"/>
      <c r="T61" s="192"/>
      <c r="U61" s="192"/>
      <c r="V61" s="192"/>
      <c r="W61" s="192"/>
      <c r="X61" s="192"/>
    </row>
    <row r="62" spans="1:26" s="63" customFormat="1" ht="69" customHeight="1" x14ac:dyDescent="0.35">
      <c r="A62" s="397"/>
      <c r="B62" s="370" t="s">
        <v>79</v>
      </c>
      <c r="C62" s="177" t="s">
        <v>78</v>
      </c>
      <c r="D62" s="369" t="s">
        <v>126</v>
      </c>
      <c r="E62" s="161">
        <v>45413</v>
      </c>
      <c r="F62" s="184">
        <v>46022</v>
      </c>
      <c r="G62" s="131">
        <f t="shared" si="7"/>
        <v>5000</v>
      </c>
      <c r="H62" s="131"/>
      <c r="I62" s="102"/>
      <c r="J62" s="159"/>
      <c r="K62" s="165"/>
      <c r="L62" s="159"/>
      <c r="M62" s="159"/>
      <c r="N62" s="160"/>
      <c r="O62" s="159"/>
      <c r="P62" s="159"/>
      <c r="Q62" s="159"/>
      <c r="R62" s="159"/>
      <c r="S62" s="159"/>
      <c r="T62" s="159"/>
      <c r="U62" s="159"/>
      <c r="V62" s="339">
        <v>5000</v>
      </c>
      <c r="W62" s="159"/>
      <c r="X62" s="159"/>
    </row>
    <row r="63" spans="1:26" s="63" customFormat="1" ht="70" x14ac:dyDescent="0.35">
      <c r="A63" s="397"/>
      <c r="B63" s="371" t="s">
        <v>80</v>
      </c>
      <c r="C63" s="158" t="s">
        <v>127</v>
      </c>
      <c r="D63" s="369" t="s">
        <v>128</v>
      </c>
      <c r="E63" s="161">
        <v>45597</v>
      </c>
      <c r="F63" s="184">
        <v>46387</v>
      </c>
      <c r="G63" s="131">
        <f t="shared" si="7"/>
        <v>3000</v>
      </c>
      <c r="H63" s="131">
        <v>5000</v>
      </c>
      <c r="I63" s="102"/>
      <c r="J63" s="159"/>
      <c r="K63" s="165"/>
      <c r="L63" s="159"/>
      <c r="M63" s="159"/>
      <c r="N63" s="160"/>
      <c r="O63" s="159"/>
      <c r="P63" s="159"/>
      <c r="Q63" s="159"/>
      <c r="R63" s="159"/>
      <c r="S63" s="159"/>
      <c r="T63" s="159"/>
      <c r="U63" s="159"/>
      <c r="V63" s="192">
        <v>3000</v>
      </c>
      <c r="W63" s="159"/>
      <c r="X63" s="159"/>
    </row>
    <row r="64" spans="1:26" s="98" customFormat="1" ht="60" x14ac:dyDescent="0.35">
      <c r="A64" s="397"/>
      <c r="B64" s="366" t="s">
        <v>52</v>
      </c>
      <c r="C64" s="158" t="s">
        <v>129</v>
      </c>
      <c r="D64" s="369" t="s">
        <v>128</v>
      </c>
      <c r="E64" s="184" t="s">
        <v>32</v>
      </c>
      <c r="F64" s="184" t="s">
        <v>40</v>
      </c>
      <c r="G64" s="131">
        <f t="shared" si="7"/>
        <v>3000</v>
      </c>
      <c r="H64" s="97">
        <v>5000</v>
      </c>
      <c r="I64" s="102"/>
      <c r="J64" s="126"/>
      <c r="K64" s="126"/>
      <c r="L64" s="159"/>
      <c r="M64" s="126"/>
      <c r="N64" s="126"/>
      <c r="O64" s="126"/>
      <c r="P64" s="126"/>
      <c r="Q64" s="126"/>
      <c r="R64" s="126"/>
      <c r="S64" s="126"/>
      <c r="T64" s="126"/>
      <c r="U64" s="126"/>
      <c r="V64" s="192">
        <v>3000</v>
      </c>
      <c r="W64" s="126"/>
      <c r="X64" s="126"/>
    </row>
    <row r="65" spans="1:24" s="98" customFormat="1" ht="77" customHeight="1" x14ac:dyDescent="0.35">
      <c r="A65" s="412" t="s">
        <v>66</v>
      </c>
      <c r="B65" s="468" t="s">
        <v>166</v>
      </c>
      <c r="C65" s="37" t="s">
        <v>293</v>
      </c>
      <c r="D65" s="38" t="s">
        <v>168</v>
      </c>
      <c r="E65" s="34">
        <v>45658</v>
      </c>
      <c r="F65" s="34">
        <v>45960</v>
      </c>
      <c r="G65" s="35">
        <f t="shared" si="7"/>
        <v>26400</v>
      </c>
      <c r="H65" s="235"/>
      <c r="I65" s="236"/>
      <c r="J65" s="189"/>
      <c r="K65" s="35">
        <v>14400</v>
      </c>
      <c r="L65" s="237"/>
      <c r="M65" s="35">
        <v>8000</v>
      </c>
      <c r="N65" s="237"/>
      <c r="O65" s="35"/>
      <c r="P65" s="237" t="s">
        <v>30</v>
      </c>
      <c r="Q65" s="237" t="s">
        <v>30</v>
      </c>
      <c r="R65" s="237" t="s">
        <v>30</v>
      </c>
      <c r="S65" s="237" t="s">
        <v>30</v>
      </c>
      <c r="T65" s="237" t="s">
        <v>30</v>
      </c>
      <c r="U65" s="237" t="s">
        <v>30</v>
      </c>
      <c r="V65" s="237" t="s">
        <v>30</v>
      </c>
      <c r="W65" s="35"/>
      <c r="X65" s="35">
        <v>4000</v>
      </c>
    </row>
    <row r="66" spans="1:24" s="98" customFormat="1" ht="69.650000000000006" customHeight="1" x14ac:dyDescent="0.35">
      <c r="A66" s="413"/>
      <c r="B66" s="432"/>
      <c r="C66" s="37" t="s">
        <v>169</v>
      </c>
      <c r="D66" s="246" t="s">
        <v>170</v>
      </c>
      <c r="E66" s="34">
        <v>45689</v>
      </c>
      <c r="F66" s="34">
        <v>45960</v>
      </c>
      <c r="G66" s="35">
        <f t="shared" si="7"/>
        <v>28400</v>
      </c>
      <c r="H66" s="235"/>
      <c r="I66" s="236"/>
      <c r="J66" s="189"/>
      <c r="K66" s="35">
        <v>14400</v>
      </c>
      <c r="L66" s="237"/>
      <c r="M66" s="35">
        <v>8000</v>
      </c>
      <c r="N66" s="237"/>
      <c r="O66" s="35"/>
      <c r="P66" s="237"/>
      <c r="Q66" s="237"/>
      <c r="R66" s="237"/>
      <c r="S66" s="35"/>
      <c r="T66" s="237"/>
      <c r="U66" s="237"/>
      <c r="V66" s="35"/>
      <c r="W66" s="35"/>
      <c r="X66" s="35">
        <v>6000</v>
      </c>
    </row>
    <row r="67" spans="1:24" s="98" customFormat="1" ht="69.650000000000006" customHeight="1" x14ac:dyDescent="0.35">
      <c r="A67" s="413"/>
      <c r="B67" s="443" t="s">
        <v>171</v>
      </c>
      <c r="C67" s="37" t="s">
        <v>172</v>
      </c>
      <c r="D67" s="246" t="s">
        <v>173</v>
      </c>
      <c r="E67" s="34">
        <v>45658</v>
      </c>
      <c r="F67" s="34">
        <v>45991</v>
      </c>
      <c r="G67" s="35">
        <f t="shared" si="7"/>
        <v>13600</v>
      </c>
      <c r="H67" s="235"/>
      <c r="I67" s="236"/>
      <c r="J67" s="189"/>
      <c r="K67" s="35">
        <v>5600</v>
      </c>
      <c r="L67" s="238"/>
      <c r="M67" s="35">
        <v>3000</v>
      </c>
      <c r="N67" s="238"/>
      <c r="O67" s="35"/>
      <c r="P67" s="35"/>
      <c r="Q67" s="238" t="s">
        <v>30</v>
      </c>
      <c r="R67" s="238" t="s">
        <v>30</v>
      </c>
      <c r="S67" s="35"/>
      <c r="T67" s="238" t="s">
        <v>30</v>
      </c>
      <c r="U67" s="238" t="s">
        <v>30</v>
      </c>
      <c r="V67" s="238" t="s">
        <v>30</v>
      </c>
      <c r="W67" s="35"/>
      <c r="X67" s="35">
        <v>5000</v>
      </c>
    </row>
    <row r="68" spans="1:24" s="98" customFormat="1" ht="108.5" customHeight="1" x14ac:dyDescent="0.35">
      <c r="A68" s="413"/>
      <c r="B68" s="444"/>
      <c r="C68" s="37" t="s">
        <v>294</v>
      </c>
      <c r="D68" s="246" t="s">
        <v>175</v>
      </c>
      <c r="E68" s="34">
        <v>45658</v>
      </c>
      <c r="F68" s="34">
        <v>46022</v>
      </c>
      <c r="G68" s="35">
        <f t="shared" si="7"/>
        <v>17100</v>
      </c>
      <c r="H68" s="235"/>
      <c r="I68" s="236"/>
      <c r="J68" s="189"/>
      <c r="K68" s="35">
        <v>5600</v>
      </c>
      <c r="L68" s="238"/>
      <c r="M68" s="35">
        <v>3000</v>
      </c>
      <c r="N68" s="35"/>
      <c r="O68" s="35">
        <v>5000</v>
      </c>
      <c r="P68" s="35"/>
      <c r="Q68" s="238"/>
      <c r="R68" s="238"/>
      <c r="S68" s="35"/>
      <c r="T68" s="238"/>
      <c r="U68" s="238"/>
      <c r="V68" s="238"/>
      <c r="W68" s="35"/>
      <c r="X68" s="35">
        <v>3500</v>
      </c>
    </row>
    <row r="69" spans="1:24" s="98" customFormat="1" ht="48" customHeight="1" x14ac:dyDescent="0.35">
      <c r="A69" s="413"/>
      <c r="B69" s="445"/>
      <c r="C69" s="37" t="s">
        <v>176</v>
      </c>
      <c r="D69" s="246" t="s">
        <v>177</v>
      </c>
      <c r="E69" s="34">
        <v>45839</v>
      </c>
      <c r="F69" s="34">
        <v>46022</v>
      </c>
      <c r="G69" s="35">
        <f t="shared" si="7"/>
        <v>29300</v>
      </c>
      <c r="H69" s="235"/>
      <c r="I69" s="236"/>
      <c r="J69" s="189"/>
      <c r="K69" s="35">
        <v>4800</v>
      </c>
      <c r="L69" s="238"/>
      <c r="M69" s="35">
        <v>3000</v>
      </c>
      <c r="N69" s="35">
        <v>18000</v>
      </c>
      <c r="O69" s="35"/>
      <c r="P69" s="35"/>
      <c r="Q69" s="238"/>
      <c r="R69" s="238"/>
      <c r="S69" s="35"/>
      <c r="T69" s="238"/>
      <c r="U69" s="238"/>
      <c r="V69" s="238"/>
      <c r="W69" s="35"/>
      <c r="X69" s="35">
        <v>3500</v>
      </c>
    </row>
    <row r="70" spans="1:24" s="98" customFormat="1" ht="58.5" customHeight="1" x14ac:dyDescent="0.35">
      <c r="A70" s="413"/>
      <c r="B70" s="426" t="s">
        <v>70</v>
      </c>
      <c r="C70" s="37" t="s">
        <v>178</v>
      </c>
      <c r="D70" s="38" t="s">
        <v>179</v>
      </c>
      <c r="E70" s="34">
        <v>45658</v>
      </c>
      <c r="F70" s="34">
        <v>46022</v>
      </c>
      <c r="G70" s="35">
        <f t="shared" si="7"/>
        <v>20300</v>
      </c>
      <c r="H70" s="235"/>
      <c r="I70" s="236"/>
      <c r="J70" s="240"/>
      <c r="K70" s="35">
        <v>4800</v>
      </c>
      <c r="L70" s="238"/>
      <c r="M70" s="35">
        <v>2500</v>
      </c>
      <c r="N70" s="35">
        <v>10000</v>
      </c>
      <c r="O70" s="35"/>
      <c r="P70" s="35"/>
      <c r="Q70" s="238"/>
      <c r="R70" s="238"/>
      <c r="S70" s="35"/>
      <c r="T70" s="238"/>
      <c r="U70" s="238"/>
      <c r="V70" s="238"/>
      <c r="W70" s="35"/>
      <c r="X70" s="35">
        <v>3000</v>
      </c>
    </row>
    <row r="71" spans="1:24" s="98" customFormat="1" ht="60.5" customHeight="1" x14ac:dyDescent="0.35">
      <c r="A71" s="413"/>
      <c r="B71" s="427"/>
      <c r="C71" s="37" t="s">
        <v>180</v>
      </c>
      <c r="D71" s="38" t="s">
        <v>181</v>
      </c>
      <c r="E71" s="34">
        <v>45658</v>
      </c>
      <c r="F71" s="34">
        <v>46111</v>
      </c>
      <c r="G71" s="35">
        <f t="shared" si="7"/>
        <v>5970</v>
      </c>
      <c r="H71" s="235"/>
      <c r="I71" s="236"/>
      <c r="J71" s="240"/>
      <c r="K71" s="35">
        <v>1600</v>
      </c>
      <c r="L71" s="238"/>
      <c r="M71" s="35">
        <v>870</v>
      </c>
      <c r="N71" s="35"/>
      <c r="O71" s="35"/>
      <c r="P71" s="35"/>
      <c r="Q71" s="238"/>
      <c r="R71" s="238"/>
      <c r="S71" s="35"/>
      <c r="T71" s="238"/>
      <c r="U71" s="238"/>
      <c r="V71" s="238"/>
      <c r="W71" s="35"/>
      <c r="X71" s="35">
        <v>3500</v>
      </c>
    </row>
    <row r="72" spans="1:24" s="98" customFormat="1" ht="113.5" customHeight="1" x14ac:dyDescent="0.35">
      <c r="A72" s="413"/>
      <c r="B72" s="368" t="s">
        <v>73</v>
      </c>
      <c r="C72" s="37" t="s">
        <v>182</v>
      </c>
      <c r="D72" s="246" t="s">
        <v>183</v>
      </c>
      <c r="E72" s="34">
        <v>45658</v>
      </c>
      <c r="F72" s="34">
        <v>46022</v>
      </c>
      <c r="G72" s="35">
        <f t="shared" si="7"/>
        <v>39800</v>
      </c>
      <c r="H72" s="242"/>
      <c r="I72" s="243"/>
      <c r="J72" s="240"/>
      <c r="K72" s="35">
        <v>8800</v>
      </c>
      <c r="L72" s="237"/>
      <c r="M72" s="35">
        <v>5000</v>
      </c>
      <c r="N72" s="35">
        <v>10000</v>
      </c>
      <c r="O72" s="237">
        <v>10000</v>
      </c>
      <c r="P72" s="237" t="s">
        <v>30</v>
      </c>
      <c r="Q72" s="237" t="s">
        <v>30</v>
      </c>
      <c r="R72" s="237" t="s">
        <v>30</v>
      </c>
      <c r="S72" s="237" t="s">
        <v>30</v>
      </c>
      <c r="T72" s="237" t="s">
        <v>30</v>
      </c>
      <c r="U72" s="237" t="s">
        <v>30</v>
      </c>
      <c r="V72" s="237" t="s">
        <v>30</v>
      </c>
      <c r="W72" s="35"/>
      <c r="X72" s="35">
        <v>6000</v>
      </c>
    </row>
    <row r="73" spans="1:24" s="98" customFormat="1" ht="86.5" customHeight="1" x14ac:dyDescent="0.35">
      <c r="A73" s="413"/>
      <c r="B73" s="368" t="s">
        <v>79</v>
      </c>
      <c r="C73" s="37" t="s">
        <v>184</v>
      </c>
      <c r="D73" s="246" t="s">
        <v>185</v>
      </c>
      <c r="E73" s="34">
        <v>45658</v>
      </c>
      <c r="F73" s="34">
        <v>46022</v>
      </c>
      <c r="G73" s="35">
        <f t="shared" si="7"/>
        <v>9800</v>
      </c>
      <c r="H73" s="235"/>
      <c r="I73" s="236"/>
      <c r="J73" s="240"/>
      <c r="K73" s="35">
        <v>4800</v>
      </c>
      <c r="L73" s="237"/>
      <c r="M73" s="35">
        <v>2500</v>
      </c>
      <c r="N73" s="237"/>
      <c r="O73" s="35"/>
      <c r="P73" s="35"/>
      <c r="Q73" s="237"/>
      <c r="R73" s="237"/>
      <c r="S73" s="237"/>
      <c r="T73" s="35"/>
      <c r="U73" s="237"/>
      <c r="V73" s="35"/>
      <c r="W73" s="35"/>
      <c r="X73" s="35">
        <v>2500</v>
      </c>
    </row>
    <row r="74" spans="1:24" s="98" customFormat="1" ht="67.5" customHeight="1" x14ac:dyDescent="0.35">
      <c r="A74" s="413"/>
      <c r="B74" s="468" t="s">
        <v>80</v>
      </c>
      <c r="C74" s="37" t="s">
        <v>186</v>
      </c>
      <c r="D74" s="246" t="s">
        <v>187</v>
      </c>
      <c r="E74" s="34">
        <v>45689</v>
      </c>
      <c r="F74" s="34">
        <v>45991</v>
      </c>
      <c r="G74" s="35">
        <f t="shared" si="7"/>
        <v>16400</v>
      </c>
      <c r="H74" s="235"/>
      <c r="I74" s="236"/>
      <c r="J74" s="240"/>
      <c r="K74" s="35">
        <v>6400</v>
      </c>
      <c r="L74" s="237"/>
      <c r="M74" s="35">
        <v>3500</v>
      </c>
      <c r="N74" s="237"/>
      <c r="O74" s="35"/>
      <c r="P74" s="35">
        <v>2500</v>
      </c>
      <c r="Q74" s="237"/>
      <c r="R74" s="237"/>
      <c r="S74" s="237"/>
      <c r="T74" s="35"/>
      <c r="U74" s="237"/>
      <c r="V74" s="35"/>
      <c r="W74" s="244"/>
      <c r="X74" s="35">
        <v>4000</v>
      </c>
    </row>
    <row r="75" spans="1:24" s="98" customFormat="1" ht="105" customHeight="1" x14ac:dyDescent="0.35">
      <c r="A75" s="413"/>
      <c r="B75" s="431"/>
      <c r="C75" s="37" t="s">
        <v>204</v>
      </c>
      <c r="D75" s="246" t="s">
        <v>188</v>
      </c>
      <c r="E75" s="34">
        <v>45658</v>
      </c>
      <c r="F75" s="34">
        <v>46021</v>
      </c>
      <c r="G75" s="35">
        <f t="shared" si="7"/>
        <v>18400</v>
      </c>
      <c r="H75" s="235"/>
      <c r="I75" s="236"/>
      <c r="J75" s="240"/>
      <c r="K75" s="35">
        <v>6400</v>
      </c>
      <c r="L75" s="237"/>
      <c r="M75" s="35">
        <v>3500</v>
      </c>
      <c r="N75" s="237"/>
      <c r="O75" s="35"/>
      <c r="P75" s="35">
        <v>2500</v>
      </c>
      <c r="Q75" s="237"/>
      <c r="R75" s="237"/>
      <c r="S75" s="35"/>
      <c r="T75" s="35"/>
      <c r="U75" s="237"/>
      <c r="V75" s="35"/>
      <c r="W75" s="245"/>
      <c r="X75" s="35">
        <v>6000</v>
      </c>
    </row>
    <row r="76" spans="1:24" s="98" customFormat="1" ht="55.5" customHeight="1" x14ac:dyDescent="0.35">
      <c r="A76" s="413"/>
      <c r="B76" s="432"/>
      <c r="C76" s="37" t="s">
        <v>189</v>
      </c>
      <c r="D76" s="246" t="s">
        <v>190</v>
      </c>
      <c r="E76" s="34">
        <v>45658</v>
      </c>
      <c r="F76" s="34">
        <v>46021</v>
      </c>
      <c r="G76" s="35">
        <f t="shared" si="7"/>
        <v>8900</v>
      </c>
      <c r="H76" s="235"/>
      <c r="I76" s="236"/>
      <c r="J76" s="240"/>
      <c r="K76" s="35">
        <v>2400</v>
      </c>
      <c r="L76" s="237"/>
      <c r="M76" s="35">
        <v>1500</v>
      </c>
      <c r="N76" s="237"/>
      <c r="O76" s="35"/>
      <c r="P76" s="35"/>
      <c r="Q76" s="237"/>
      <c r="R76" s="237"/>
      <c r="S76" s="35"/>
      <c r="T76" s="35"/>
      <c r="U76" s="237"/>
      <c r="V76" s="35"/>
      <c r="W76" s="245"/>
      <c r="X76" s="35">
        <v>5000</v>
      </c>
    </row>
    <row r="77" spans="1:24" s="98" customFormat="1" ht="14.5" customHeight="1" x14ac:dyDescent="0.35">
      <c r="A77" s="413"/>
      <c r="B77" s="372"/>
      <c r="C77" s="37" t="s">
        <v>191</v>
      </c>
      <c r="D77" s="246"/>
      <c r="E77" s="34">
        <v>45658</v>
      </c>
      <c r="F77" s="34">
        <v>46022</v>
      </c>
      <c r="G77" s="35">
        <v>3000</v>
      </c>
      <c r="H77" s="235"/>
      <c r="I77" s="236"/>
      <c r="J77" s="240"/>
      <c r="K77" s="35"/>
      <c r="L77" s="237"/>
      <c r="M77" s="35"/>
      <c r="N77" s="237"/>
      <c r="O77" s="35"/>
      <c r="P77" s="35"/>
      <c r="Q77" s="237"/>
      <c r="R77" s="237"/>
      <c r="S77" s="35"/>
      <c r="T77" s="35"/>
      <c r="U77" s="237"/>
      <c r="V77" s="35"/>
      <c r="W77" s="245"/>
      <c r="X77" s="35"/>
    </row>
    <row r="78" spans="1:24" s="98" customFormat="1" ht="31.5" customHeight="1" x14ac:dyDescent="0.35">
      <c r="A78" s="258" t="s">
        <v>150</v>
      </c>
      <c r="B78" s="456" t="s">
        <v>205</v>
      </c>
      <c r="C78" s="119" t="s">
        <v>206</v>
      </c>
      <c r="D78" s="246" t="s">
        <v>207</v>
      </c>
      <c r="E78" s="34">
        <v>45748</v>
      </c>
      <c r="F78" s="34">
        <v>45838</v>
      </c>
      <c r="G78" s="35">
        <f t="shared" si="7"/>
        <v>2500</v>
      </c>
      <c r="H78" s="35"/>
      <c r="I78" s="102"/>
      <c r="J78" s="126"/>
      <c r="K78" s="126"/>
      <c r="L78" s="35"/>
      <c r="M78" s="126"/>
      <c r="N78" s="126"/>
      <c r="O78" s="126"/>
      <c r="P78" s="126"/>
      <c r="Q78" s="126"/>
      <c r="R78" s="126"/>
      <c r="S78" s="126"/>
      <c r="T78" s="126"/>
      <c r="U78" s="126"/>
      <c r="V78" s="35"/>
      <c r="W78" s="35">
        <v>500</v>
      </c>
      <c r="X78" s="35">
        <v>2000</v>
      </c>
    </row>
    <row r="79" spans="1:24" s="98" customFormat="1" ht="56" customHeight="1" x14ac:dyDescent="0.35">
      <c r="A79" s="260"/>
      <c r="B79" s="457"/>
      <c r="C79" s="119" t="s">
        <v>208</v>
      </c>
      <c r="D79" s="38" t="s">
        <v>209</v>
      </c>
      <c r="E79" s="34">
        <v>45658</v>
      </c>
      <c r="F79" s="34">
        <v>45838</v>
      </c>
      <c r="G79" s="35">
        <f t="shared" si="7"/>
        <v>10000</v>
      </c>
      <c r="H79" s="35"/>
      <c r="I79" s="102"/>
      <c r="J79" s="126"/>
      <c r="K79" s="35">
        <v>4000</v>
      </c>
      <c r="L79" s="35"/>
      <c r="M79" s="35"/>
      <c r="N79" s="126"/>
      <c r="O79" s="126"/>
      <c r="P79" s="126"/>
      <c r="Q79" s="126"/>
      <c r="R79" s="126"/>
      <c r="S79" s="126"/>
      <c r="T79" s="126"/>
      <c r="U79" s="126"/>
      <c r="V79" s="35">
        <v>4000</v>
      </c>
      <c r="W79" s="35"/>
      <c r="X79" s="35">
        <v>2000</v>
      </c>
    </row>
    <row r="80" spans="1:24" s="98" customFormat="1" ht="56" customHeight="1" x14ac:dyDescent="0.35">
      <c r="A80" s="260"/>
      <c r="B80" s="458"/>
      <c r="C80" s="37" t="s">
        <v>302</v>
      </c>
      <c r="D80" s="38" t="s">
        <v>303</v>
      </c>
      <c r="E80" s="34">
        <v>45658</v>
      </c>
      <c r="F80" s="34">
        <v>45746</v>
      </c>
      <c r="G80" s="35">
        <f t="shared" si="7"/>
        <v>4000</v>
      </c>
      <c r="H80" s="35"/>
      <c r="I80" s="102"/>
      <c r="J80" s="126"/>
      <c r="K80" s="35"/>
      <c r="L80" s="35"/>
      <c r="M80" s="35"/>
      <c r="N80" s="126"/>
      <c r="O80" s="126"/>
      <c r="P80" s="126"/>
      <c r="Q80" s="126"/>
      <c r="R80" s="126"/>
      <c r="S80" s="126"/>
      <c r="T80" s="126"/>
      <c r="U80" s="126"/>
      <c r="V80" s="35">
        <v>4000</v>
      </c>
      <c r="W80" s="35"/>
      <c r="X80" s="35"/>
    </row>
    <row r="81" spans="1:24" s="98" customFormat="1" ht="36.5" customHeight="1" x14ac:dyDescent="0.35">
      <c r="A81" s="260"/>
      <c r="B81" s="417" t="s">
        <v>171</v>
      </c>
      <c r="C81" s="37" t="s">
        <v>210</v>
      </c>
      <c r="D81" s="246" t="s">
        <v>211</v>
      </c>
      <c r="E81" s="77">
        <v>45689</v>
      </c>
      <c r="F81" s="34">
        <v>45746</v>
      </c>
      <c r="G81" s="35">
        <f t="shared" si="7"/>
        <v>7000</v>
      </c>
      <c r="H81" s="35"/>
      <c r="I81" s="102"/>
      <c r="J81" s="126"/>
      <c r="K81" s="35">
        <v>4500</v>
      </c>
      <c r="L81" s="35"/>
      <c r="M81" s="35">
        <v>500</v>
      </c>
      <c r="N81" s="126"/>
      <c r="O81" s="126"/>
      <c r="P81" s="35">
        <v>500</v>
      </c>
      <c r="Q81" s="126"/>
      <c r="R81" s="126"/>
      <c r="S81" s="126"/>
      <c r="T81" s="35"/>
      <c r="U81" s="126"/>
      <c r="V81" s="35"/>
      <c r="W81" s="35"/>
      <c r="X81" s="35">
        <v>1500</v>
      </c>
    </row>
    <row r="82" spans="1:24" s="98" customFormat="1" ht="52" customHeight="1" x14ac:dyDescent="0.35">
      <c r="A82" s="260"/>
      <c r="B82" s="419"/>
      <c r="C82" s="37" t="s">
        <v>212</v>
      </c>
      <c r="D82" s="246" t="s">
        <v>213</v>
      </c>
      <c r="E82" s="77">
        <v>45748</v>
      </c>
      <c r="F82" s="34">
        <v>45838</v>
      </c>
      <c r="G82" s="35">
        <f t="shared" si="7"/>
        <v>6000</v>
      </c>
      <c r="H82" s="35"/>
      <c r="I82" s="102"/>
      <c r="J82" s="126"/>
      <c r="K82" s="35">
        <v>3000</v>
      </c>
      <c r="L82" s="35"/>
      <c r="M82" s="35">
        <v>1000</v>
      </c>
      <c r="N82" s="126"/>
      <c r="O82" s="126"/>
      <c r="P82" s="35">
        <v>500</v>
      </c>
      <c r="Q82" s="126"/>
      <c r="R82" s="126"/>
      <c r="S82" s="126"/>
      <c r="T82" s="35"/>
      <c r="U82" s="126"/>
      <c r="V82" s="35"/>
      <c r="W82" s="35">
        <v>500</v>
      </c>
      <c r="X82" s="35">
        <v>1000</v>
      </c>
    </row>
    <row r="83" spans="1:24" s="98" customFormat="1" ht="50.5" customHeight="1" x14ac:dyDescent="0.35">
      <c r="A83" s="260"/>
      <c r="B83" s="419"/>
      <c r="C83" s="37" t="s">
        <v>214</v>
      </c>
      <c r="D83" s="246" t="s">
        <v>215</v>
      </c>
      <c r="E83" s="77">
        <v>45658</v>
      </c>
      <c r="F83" s="34">
        <v>46022</v>
      </c>
      <c r="G83" s="35">
        <f t="shared" si="7"/>
        <v>32000</v>
      </c>
      <c r="H83" s="35"/>
      <c r="I83" s="102"/>
      <c r="J83" s="126"/>
      <c r="K83" s="35">
        <v>28000</v>
      </c>
      <c r="L83" s="35"/>
      <c r="M83" s="35">
        <v>500</v>
      </c>
      <c r="N83" s="126"/>
      <c r="O83" s="126"/>
      <c r="P83" s="35">
        <v>1000</v>
      </c>
      <c r="Q83" s="126"/>
      <c r="R83" s="126"/>
      <c r="S83" s="126"/>
      <c r="T83" s="35">
        <v>1000</v>
      </c>
      <c r="U83" s="126"/>
      <c r="V83" s="35"/>
      <c r="W83" s="35">
        <v>500</v>
      </c>
      <c r="X83" s="35">
        <v>1000</v>
      </c>
    </row>
    <row r="84" spans="1:24" s="98" customFormat="1" ht="32.5" customHeight="1" x14ac:dyDescent="0.35">
      <c r="A84" s="260"/>
      <c r="B84" s="419"/>
      <c r="C84" s="37" t="s">
        <v>216</v>
      </c>
      <c r="D84" s="246" t="s">
        <v>217</v>
      </c>
      <c r="E84" s="77">
        <v>45658</v>
      </c>
      <c r="F84" s="34">
        <v>45838</v>
      </c>
      <c r="G84" s="35">
        <f t="shared" si="7"/>
        <v>6000</v>
      </c>
      <c r="H84" s="35"/>
      <c r="I84" s="102"/>
      <c r="J84" s="126"/>
      <c r="K84" s="35">
        <v>5000</v>
      </c>
      <c r="L84" s="35"/>
      <c r="M84" s="35">
        <v>1000</v>
      </c>
      <c r="N84" s="126"/>
      <c r="O84" s="126"/>
      <c r="P84" s="35"/>
      <c r="Q84" s="126"/>
      <c r="R84" s="126"/>
      <c r="S84" s="126"/>
      <c r="T84" s="35"/>
      <c r="U84" s="126"/>
      <c r="V84" s="35"/>
      <c r="W84" s="35"/>
      <c r="X84" s="35"/>
    </row>
    <row r="85" spans="1:24" s="98" customFormat="1" ht="32.5" customHeight="1" x14ac:dyDescent="0.35">
      <c r="A85" s="260"/>
      <c r="B85" s="418"/>
      <c r="C85" s="37" t="s">
        <v>304</v>
      </c>
      <c r="D85" s="246"/>
      <c r="E85" s="77">
        <v>45658</v>
      </c>
      <c r="F85" s="34">
        <v>45838</v>
      </c>
      <c r="G85" s="35">
        <f t="shared" si="7"/>
        <v>8000</v>
      </c>
      <c r="H85" s="35"/>
      <c r="I85" s="102"/>
      <c r="J85" s="126"/>
      <c r="K85" s="35">
        <v>6000</v>
      </c>
      <c r="L85" s="35"/>
      <c r="M85" s="35">
        <v>2000</v>
      </c>
      <c r="N85" s="126"/>
      <c r="O85" s="126"/>
      <c r="P85" s="35"/>
      <c r="Q85" s="126"/>
      <c r="R85" s="126"/>
      <c r="S85" s="126"/>
      <c r="T85" s="35"/>
      <c r="U85" s="126"/>
      <c r="V85" s="35"/>
      <c r="W85" s="35"/>
      <c r="X85" s="35"/>
    </row>
    <row r="86" spans="1:24" s="98" customFormat="1" ht="63.5" customHeight="1" x14ac:dyDescent="0.35">
      <c r="A86" s="260"/>
      <c r="B86" s="420" t="s">
        <v>70</v>
      </c>
      <c r="C86" s="32" t="s">
        <v>218</v>
      </c>
      <c r="D86" s="38" t="s">
        <v>219</v>
      </c>
      <c r="E86" s="77">
        <v>45658</v>
      </c>
      <c r="F86" s="34">
        <v>45747</v>
      </c>
      <c r="G86" s="35">
        <f t="shared" si="7"/>
        <v>5500</v>
      </c>
      <c r="H86" s="97"/>
      <c r="I86" s="102"/>
      <c r="J86" s="126"/>
      <c r="K86" s="35">
        <v>3500</v>
      </c>
      <c r="L86" s="35"/>
      <c r="M86" s="35"/>
      <c r="N86" s="126"/>
      <c r="O86" s="264"/>
      <c r="P86" s="35">
        <v>500</v>
      </c>
      <c r="Q86" s="126"/>
      <c r="R86" s="126"/>
      <c r="S86" s="126"/>
      <c r="T86" s="35">
        <v>500</v>
      </c>
      <c r="U86" s="126"/>
      <c r="V86" s="35"/>
      <c r="W86" s="35"/>
      <c r="X86" s="35">
        <v>1000</v>
      </c>
    </row>
    <row r="87" spans="1:24" s="98" customFormat="1" ht="20" x14ac:dyDescent="0.35">
      <c r="A87" s="260"/>
      <c r="B87" s="424"/>
      <c r="C87" s="32" t="s">
        <v>220</v>
      </c>
      <c r="D87" s="38" t="s">
        <v>221</v>
      </c>
      <c r="E87" s="77">
        <v>45748</v>
      </c>
      <c r="F87" s="34">
        <v>45920</v>
      </c>
      <c r="G87" s="35">
        <f t="shared" si="7"/>
        <v>7500</v>
      </c>
      <c r="H87" s="97"/>
      <c r="I87" s="102"/>
      <c r="J87" s="126"/>
      <c r="K87" s="35">
        <v>6000</v>
      </c>
      <c r="L87" s="35"/>
      <c r="M87" s="35"/>
      <c r="N87" s="126"/>
      <c r="O87" s="126"/>
      <c r="P87" s="35"/>
      <c r="Q87" s="126"/>
      <c r="R87" s="126"/>
      <c r="S87" s="126"/>
      <c r="T87" s="35"/>
      <c r="U87" s="126"/>
      <c r="V87" s="35"/>
      <c r="W87" s="35">
        <v>500</v>
      </c>
      <c r="X87" s="35">
        <v>1000</v>
      </c>
    </row>
    <row r="88" spans="1:24" s="98" customFormat="1" ht="42" customHeight="1" x14ac:dyDescent="0.35">
      <c r="A88" s="260"/>
      <c r="B88" s="437"/>
      <c r="C88" s="32" t="s">
        <v>295</v>
      </c>
      <c r="D88" s="38" t="s">
        <v>223</v>
      </c>
      <c r="E88" s="77">
        <v>45658</v>
      </c>
      <c r="F88" s="34">
        <v>46022</v>
      </c>
      <c r="G88" s="35">
        <f t="shared" si="7"/>
        <v>30000</v>
      </c>
      <c r="H88" s="35"/>
      <c r="I88" s="102"/>
      <c r="J88" s="35"/>
      <c r="K88" s="35">
        <v>25000</v>
      </c>
      <c r="L88" s="35"/>
      <c r="M88" s="35">
        <v>1000</v>
      </c>
      <c r="N88" s="35"/>
      <c r="O88" s="35"/>
      <c r="P88" s="35">
        <v>1000</v>
      </c>
      <c r="Q88" s="35"/>
      <c r="R88" s="35"/>
      <c r="S88" s="35"/>
      <c r="T88" s="35">
        <v>500</v>
      </c>
      <c r="U88" s="35"/>
      <c r="V88" s="35"/>
      <c r="W88" s="35">
        <v>500</v>
      </c>
      <c r="X88" s="35">
        <v>2000</v>
      </c>
    </row>
    <row r="89" spans="1:24" s="98" customFormat="1" ht="30" customHeight="1" x14ac:dyDescent="0.35">
      <c r="A89" s="260"/>
      <c r="B89" s="422" t="s">
        <v>224</v>
      </c>
      <c r="C89" s="119" t="s">
        <v>225</v>
      </c>
      <c r="D89" s="38" t="s">
        <v>226</v>
      </c>
      <c r="E89" s="77">
        <v>45731</v>
      </c>
      <c r="F89" s="34">
        <v>46006</v>
      </c>
      <c r="G89" s="35">
        <f t="shared" si="7"/>
        <v>13500</v>
      </c>
      <c r="H89" s="35"/>
      <c r="I89" s="102"/>
      <c r="J89" s="35"/>
      <c r="K89" s="35">
        <v>4500</v>
      </c>
      <c r="L89" s="35"/>
      <c r="M89" s="35">
        <v>2000</v>
      </c>
      <c r="N89" s="35"/>
      <c r="O89" s="35"/>
      <c r="P89" s="35">
        <v>2000</v>
      </c>
      <c r="Q89" s="35"/>
      <c r="R89" s="35"/>
      <c r="S89" s="35"/>
      <c r="T89" s="35"/>
      <c r="U89" s="35"/>
      <c r="V89" s="35">
        <v>3000</v>
      </c>
      <c r="W89" s="35"/>
      <c r="X89" s="35">
        <v>2000</v>
      </c>
    </row>
    <row r="90" spans="1:24" s="98" customFormat="1" ht="20" x14ac:dyDescent="0.35">
      <c r="A90" s="260"/>
      <c r="B90" s="423"/>
      <c r="C90" s="119" t="s">
        <v>227</v>
      </c>
      <c r="D90" s="246" t="s">
        <v>228</v>
      </c>
      <c r="E90" s="77">
        <v>45731</v>
      </c>
      <c r="F90" s="34">
        <v>46006</v>
      </c>
      <c r="G90" s="35">
        <f t="shared" si="7"/>
        <v>0</v>
      </c>
      <c r="H90" s="35"/>
      <c r="I90" s="102"/>
      <c r="J90" s="35"/>
      <c r="K90" s="35"/>
      <c r="L90" s="35"/>
      <c r="M90" s="35"/>
      <c r="N90" s="35"/>
      <c r="O90" s="35"/>
      <c r="P90" s="35"/>
      <c r="Q90" s="35"/>
      <c r="R90" s="35"/>
      <c r="S90" s="35"/>
      <c r="T90" s="35"/>
      <c r="U90" s="35"/>
      <c r="V90" s="35"/>
      <c r="W90" s="35"/>
      <c r="X90" s="35"/>
    </row>
    <row r="91" spans="1:24" s="98" customFormat="1" ht="34.5" customHeight="1" x14ac:dyDescent="0.35">
      <c r="A91" s="260"/>
      <c r="B91" s="423"/>
      <c r="C91" s="119" t="s">
        <v>229</v>
      </c>
      <c r="D91" s="38" t="s">
        <v>230</v>
      </c>
      <c r="E91" s="77">
        <v>45809</v>
      </c>
      <c r="F91" s="34">
        <v>46022</v>
      </c>
      <c r="G91" s="35">
        <f t="shared" si="7"/>
        <v>5500</v>
      </c>
      <c r="H91" s="35"/>
      <c r="I91" s="102"/>
      <c r="J91" s="35"/>
      <c r="K91" s="35"/>
      <c r="L91" s="35"/>
      <c r="M91" s="35">
        <v>2000</v>
      </c>
      <c r="N91" s="35"/>
      <c r="O91" s="35"/>
      <c r="P91" s="35">
        <v>1500</v>
      </c>
      <c r="Q91" s="35"/>
      <c r="R91" s="35"/>
      <c r="S91" s="35"/>
      <c r="T91" s="35">
        <v>2000</v>
      </c>
      <c r="U91" s="35"/>
      <c r="V91" s="35"/>
      <c r="W91" s="35"/>
      <c r="X91" s="35"/>
    </row>
    <row r="92" spans="1:24" s="98" customFormat="1" ht="30" x14ac:dyDescent="0.35">
      <c r="A92" s="260"/>
      <c r="B92" s="423"/>
      <c r="C92" s="37" t="s">
        <v>231</v>
      </c>
      <c r="D92" s="246" t="s">
        <v>230</v>
      </c>
      <c r="E92" s="77">
        <v>45658</v>
      </c>
      <c r="F92" s="34">
        <v>45961</v>
      </c>
      <c r="G92" s="35">
        <f t="shared" si="7"/>
        <v>5500</v>
      </c>
      <c r="H92" s="35"/>
      <c r="I92" s="102"/>
      <c r="J92" s="35"/>
      <c r="K92" s="35"/>
      <c r="L92" s="35"/>
      <c r="M92" s="35">
        <v>3500</v>
      </c>
      <c r="N92" s="35"/>
      <c r="O92" s="35"/>
      <c r="P92" s="35">
        <v>2000</v>
      </c>
      <c r="Q92" s="35"/>
      <c r="R92" s="35"/>
      <c r="S92" s="35"/>
      <c r="T92" s="35"/>
      <c r="U92" s="35"/>
      <c r="V92" s="35"/>
      <c r="W92" s="35"/>
      <c r="X92" s="35"/>
    </row>
    <row r="93" spans="1:24" s="98" customFormat="1" ht="46.5" customHeight="1" x14ac:dyDescent="0.35">
      <c r="A93" s="260"/>
      <c r="B93" s="423"/>
      <c r="C93" s="37" t="s">
        <v>232</v>
      </c>
      <c r="D93" s="246" t="s">
        <v>230</v>
      </c>
      <c r="E93" s="77">
        <v>45658</v>
      </c>
      <c r="F93" s="34">
        <v>45777</v>
      </c>
      <c r="G93" s="35">
        <f t="shared" si="7"/>
        <v>6000</v>
      </c>
      <c r="H93" s="35"/>
      <c r="I93" s="102"/>
      <c r="J93" s="35"/>
      <c r="K93" s="35"/>
      <c r="L93" s="35"/>
      <c r="M93" s="35">
        <v>3000</v>
      </c>
      <c r="N93" s="35"/>
      <c r="O93" s="35"/>
      <c r="P93" s="35">
        <v>2500</v>
      </c>
      <c r="Q93" s="35"/>
      <c r="R93" s="35"/>
      <c r="S93" s="35"/>
      <c r="T93" s="35">
        <v>500</v>
      </c>
      <c r="U93" s="35"/>
      <c r="V93" s="35"/>
      <c r="W93" s="35"/>
      <c r="X93" s="35"/>
    </row>
    <row r="94" spans="1:24" s="98" customFormat="1" ht="30" x14ac:dyDescent="0.35">
      <c r="A94" s="260"/>
      <c r="B94" s="423"/>
      <c r="C94" s="37" t="s">
        <v>233</v>
      </c>
      <c r="D94" s="246" t="s">
        <v>230</v>
      </c>
      <c r="E94" s="77">
        <v>45658</v>
      </c>
      <c r="F94" s="34">
        <v>46022</v>
      </c>
      <c r="G94" s="35">
        <f t="shared" si="7"/>
        <v>0</v>
      </c>
      <c r="H94" s="35"/>
      <c r="I94" s="102"/>
      <c r="J94" s="35"/>
      <c r="K94" s="35"/>
      <c r="L94" s="35"/>
      <c r="M94" s="35"/>
      <c r="N94" s="35"/>
      <c r="O94" s="35"/>
      <c r="P94" s="35"/>
      <c r="Q94" s="35"/>
      <c r="R94" s="35"/>
      <c r="S94" s="35"/>
      <c r="T94" s="35"/>
      <c r="U94" s="35"/>
      <c r="V94" s="35"/>
      <c r="W94" s="35"/>
      <c r="X94" s="35"/>
    </row>
    <row r="95" spans="1:24" s="98" customFormat="1" ht="30" x14ac:dyDescent="0.35">
      <c r="A95" s="260"/>
      <c r="B95" s="423"/>
      <c r="C95" s="37" t="s">
        <v>234</v>
      </c>
      <c r="D95" s="246" t="s">
        <v>230</v>
      </c>
      <c r="E95" s="77">
        <v>45809</v>
      </c>
      <c r="F95" s="34">
        <v>46022</v>
      </c>
      <c r="G95" s="35">
        <f t="shared" si="7"/>
        <v>5500</v>
      </c>
      <c r="H95" s="35"/>
      <c r="I95" s="102"/>
      <c r="J95" s="35"/>
      <c r="K95" s="35"/>
      <c r="L95" s="35"/>
      <c r="M95" s="35">
        <v>2000</v>
      </c>
      <c r="N95" s="35"/>
      <c r="O95" s="35"/>
      <c r="P95" s="35">
        <v>2500</v>
      </c>
      <c r="Q95" s="35"/>
      <c r="R95" s="35"/>
      <c r="S95" s="35"/>
      <c r="T95" s="35">
        <v>1000</v>
      </c>
      <c r="U95" s="35"/>
      <c r="V95" s="35"/>
      <c r="W95" s="35"/>
      <c r="X95" s="35"/>
    </row>
    <row r="96" spans="1:24" s="98" customFormat="1" ht="20" x14ac:dyDescent="0.35">
      <c r="A96" s="260"/>
      <c r="B96" s="423"/>
      <c r="C96" s="119" t="s">
        <v>235</v>
      </c>
      <c r="D96" s="246" t="s">
        <v>236</v>
      </c>
      <c r="E96" s="77">
        <v>45748</v>
      </c>
      <c r="F96" s="34">
        <v>46022</v>
      </c>
      <c r="G96" s="35">
        <f t="shared" si="7"/>
        <v>8000</v>
      </c>
      <c r="H96" s="35"/>
      <c r="I96" s="102"/>
      <c r="J96" s="35"/>
      <c r="K96" s="35">
        <v>5000</v>
      </c>
      <c r="L96" s="35"/>
      <c r="M96" s="35"/>
      <c r="N96" s="35"/>
      <c r="O96" s="35"/>
      <c r="P96" s="35">
        <v>500</v>
      </c>
      <c r="Q96" s="35"/>
      <c r="R96" s="35"/>
      <c r="S96" s="35"/>
      <c r="T96" s="35"/>
      <c r="U96" s="35"/>
      <c r="V96" s="35"/>
      <c r="W96" s="35">
        <v>500</v>
      </c>
      <c r="X96" s="35">
        <v>2000</v>
      </c>
    </row>
    <row r="97" spans="1:24" s="98" customFormat="1" ht="40" x14ac:dyDescent="0.35">
      <c r="A97" s="260"/>
      <c r="B97" s="467"/>
      <c r="C97" s="37" t="s">
        <v>305</v>
      </c>
      <c r="D97" s="246" t="s">
        <v>306</v>
      </c>
      <c r="E97" s="77">
        <v>45748</v>
      </c>
      <c r="F97" s="34" t="s">
        <v>307</v>
      </c>
      <c r="G97" s="35">
        <f t="shared" si="7"/>
        <v>5500</v>
      </c>
      <c r="H97" s="35"/>
      <c r="I97" s="102"/>
      <c r="J97" s="35"/>
      <c r="K97" s="35"/>
      <c r="L97" s="35"/>
      <c r="M97" s="35">
        <v>500</v>
      </c>
      <c r="N97" s="35"/>
      <c r="O97" s="35"/>
      <c r="P97" s="35"/>
      <c r="Q97" s="35"/>
      <c r="R97" s="35"/>
      <c r="S97" s="35"/>
      <c r="T97" s="35"/>
      <c r="U97" s="35"/>
      <c r="V97" s="35">
        <v>4000</v>
      </c>
      <c r="W97" s="35"/>
      <c r="X97" s="35">
        <v>1000</v>
      </c>
    </row>
    <row r="98" spans="1:24" s="98" customFormat="1" ht="60" customHeight="1" x14ac:dyDescent="0.35">
      <c r="A98" s="260"/>
      <c r="B98" s="420" t="s">
        <v>79</v>
      </c>
      <c r="C98" s="119" t="s">
        <v>237</v>
      </c>
      <c r="D98" s="246" t="s">
        <v>238</v>
      </c>
      <c r="E98" s="77">
        <v>45658</v>
      </c>
      <c r="F98" s="34">
        <v>45838</v>
      </c>
      <c r="G98" s="35">
        <f t="shared" si="7"/>
        <v>12000</v>
      </c>
      <c r="H98" s="35"/>
      <c r="I98" s="102"/>
      <c r="J98" s="35"/>
      <c r="K98" s="35">
        <v>7000</v>
      </c>
      <c r="L98" s="35"/>
      <c r="M98" s="35"/>
      <c r="N98" s="35"/>
      <c r="O98" s="35"/>
      <c r="P98" s="35"/>
      <c r="Q98" s="35"/>
      <c r="R98" s="35"/>
      <c r="S98" s="35"/>
      <c r="T98" s="35"/>
      <c r="U98" s="373"/>
      <c r="V98" s="35">
        <v>4000</v>
      </c>
      <c r="W98" s="373"/>
      <c r="X98" s="35">
        <v>1000</v>
      </c>
    </row>
    <row r="99" spans="1:24" s="98" customFormat="1" ht="70" x14ac:dyDescent="0.35">
      <c r="A99" s="260"/>
      <c r="B99" s="424"/>
      <c r="C99" s="119" t="s">
        <v>296</v>
      </c>
      <c r="D99" s="246" t="s">
        <v>240</v>
      </c>
      <c r="E99" s="77">
        <v>45658</v>
      </c>
      <c r="F99" s="34">
        <v>46022</v>
      </c>
      <c r="G99" s="35">
        <f t="shared" si="7"/>
        <v>30000</v>
      </c>
      <c r="H99" s="35"/>
      <c r="I99" s="102"/>
      <c r="J99" s="113"/>
      <c r="K99" s="35">
        <v>20000</v>
      </c>
      <c r="L99" s="373"/>
      <c r="M99" s="374">
        <v>3000</v>
      </c>
      <c r="N99" s="373"/>
      <c r="O99" s="35"/>
      <c r="P99" s="35">
        <v>2500</v>
      </c>
      <c r="Q99" s="35"/>
      <c r="R99" s="35"/>
      <c r="S99" s="35"/>
      <c r="T99" s="35">
        <v>2000</v>
      </c>
      <c r="U99" s="373"/>
      <c r="V99" s="373"/>
      <c r="W99" s="374">
        <v>500</v>
      </c>
      <c r="X99" s="35">
        <v>2000</v>
      </c>
    </row>
    <row r="100" spans="1:24" s="98" customFormat="1" ht="60" x14ac:dyDescent="0.35">
      <c r="A100" s="260"/>
      <c r="B100" s="424"/>
      <c r="C100" s="119" t="s">
        <v>297</v>
      </c>
      <c r="D100" s="246" t="s">
        <v>242</v>
      </c>
      <c r="E100" s="77">
        <v>45658</v>
      </c>
      <c r="F100" s="34">
        <v>45838</v>
      </c>
      <c r="G100" s="35">
        <f t="shared" si="7"/>
        <v>8000</v>
      </c>
      <c r="H100" s="35"/>
      <c r="I100" s="102"/>
      <c r="J100" s="113"/>
      <c r="K100" s="35">
        <v>3500</v>
      </c>
      <c r="L100" s="373"/>
      <c r="M100" s="373"/>
      <c r="N100" s="373"/>
      <c r="O100" s="373"/>
      <c r="P100" s="373"/>
      <c r="Q100" s="373"/>
      <c r="R100" s="373"/>
      <c r="S100" s="373"/>
      <c r="T100" s="373"/>
      <c r="U100" s="373"/>
      <c r="V100" s="373">
        <v>3000</v>
      </c>
      <c r="W100" s="373"/>
      <c r="X100" s="35">
        <v>1500</v>
      </c>
    </row>
    <row r="101" spans="1:24" s="98" customFormat="1" ht="90" x14ac:dyDescent="0.35">
      <c r="A101" s="270"/>
      <c r="B101" s="32" t="s">
        <v>243</v>
      </c>
      <c r="C101" s="119" t="s">
        <v>244</v>
      </c>
      <c r="D101" s="246" t="s">
        <v>245</v>
      </c>
      <c r="E101" s="77">
        <v>45748</v>
      </c>
      <c r="F101" s="34">
        <v>46022</v>
      </c>
      <c r="G101" s="35">
        <f t="shared" si="7"/>
        <v>11500</v>
      </c>
      <c r="H101" s="35"/>
      <c r="I101" s="102"/>
      <c r="J101" s="113"/>
      <c r="K101" s="35">
        <v>7000</v>
      </c>
      <c r="L101" s="373"/>
      <c r="M101" s="374">
        <v>1000</v>
      </c>
      <c r="N101" s="373"/>
      <c r="O101" s="373"/>
      <c r="P101" s="374">
        <v>500</v>
      </c>
      <c r="Q101" s="373"/>
      <c r="R101" s="373"/>
      <c r="S101" s="373"/>
      <c r="T101" s="373"/>
      <c r="U101" s="373"/>
      <c r="V101" s="373"/>
      <c r="W101" s="375">
        <v>1000</v>
      </c>
      <c r="X101" s="35">
        <v>2000</v>
      </c>
    </row>
    <row r="102" spans="1:24" s="98" customFormat="1" x14ac:dyDescent="0.35">
      <c r="A102" s="272"/>
      <c r="B102" s="199" t="s">
        <v>52</v>
      </c>
      <c r="C102" s="155" t="s">
        <v>191</v>
      </c>
      <c r="D102" s="246"/>
      <c r="E102" s="34"/>
      <c r="F102" s="34"/>
      <c r="G102" s="35">
        <f t="shared" si="7"/>
        <v>3000</v>
      </c>
      <c r="H102" s="35"/>
      <c r="I102" s="102"/>
      <c r="J102" s="256"/>
      <c r="K102" s="256"/>
      <c r="L102" s="256"/>
      <c r="M102" s="256"/>
      <c r="N102" s="256"/>
      <c r="O102" s="256"/>
      <c r="P102" s="256"/>
      <c r="Q102" s="256"/>
      <c r="R102" s="256"/>
      <c r="S102" s="256"/>
      <c r="T102" s="251"/>
      <c r="U102" s="251">
        <v>3000</v>
      </c>
      <c r="V102" s="256"/>
      <c r="W102" s="256"/>
      <c r="X102" s="256"/>
    </row>
    <row r="103" spans="1:24" s="98" customFormat="1" ht="50" x14ac:dyDescent="0.35">
      <c r="A103" s="389" t="s">
        <v>203</v>
      </c>
      <c r="B103" s="436" t="s">
        <v>171</v>
      </c>
      <c r="C103" s="275" t="s">
        <v>246</v>
      </c>
      <c r="D103" s="332" t="s">
        <v>247</v>
      </c>
      <c r="E103" s="376">
        <v>45839</v>
      </c>
      <c r="F103" s="278">
        <v>46010</v>
      </c>
      <c r="G103" s="35">
        <f t="shared" si="7"/>
        <v>0</v>
      </c>
      <c r="H103" s="35"/>
      <c r="I103" s="102"/>
      <c r="J103" s="251">
        <v>0</v>
      </c>
      <c r="K103" s="251">
        <v>0</v>
      </c>
      <c r="L103" s="251">
        <v>0</v>
      </c>
      <c r="M103" s="251">
        <v>0</v>
      </c>
      <c r="N103" s="251">
        <v>0</v>
      </c>
      <c r="O103" s="251">
        <v>0</v>
      </c>
      <c r="P103" s="251">
        <v>0</v>
      </c>
      <c r="Q103" s="251">
        <v>0</v>
      </c>
      <c r="R103" s="251">
        <v>0</v>
      </c>
      <c r="S103" s="251">
        <v>0</v>
      </c>
      <c r="T103" s="251">
        <v>0</v>
      </c>
      <c r="U103" s="251">
        <v>0</v>
      </c>
      <c r="V103" s="251">
        <v>0</v>
      </c>
      <c r="W103" s="251">
        <v>0</v>
      </c>
      <c r="X103" s="251">
        <v>0</v>
      </c>
    </row>
    <row r="104" spans="1:24" s="98" customFormat="1" ht="40" x14ac:dyDescent="0.35">
      <c r="A104" s="389"/>
      <c r="B104" s="424"/>
      <c r="C104" s="279" t="s">
        <v>248</v>
      </c>
      <c r="D104" s="377" t="s">
        <v>249</v>
      </c>
      <c r="E104" s="281">
        <v>45658</v>
      </c>
      <c r="F104" s="282">
        <v>45809</v>
      </c>
      <c r="G104" s="35">
        <f t="shared" si="7"/>
        <v>16413.444444444445</v>
      </c>
      <c r="H104" s="35"/>
      <c r="I104" s="102"/>
      <c r="J104" s="251">
        <v>0</v>
      </c>
      <c r="K104" s="251">
        <v>14444.444444444445</v>
      </c>
      <c r="L104" s="251">
        <v>0</v>
      </c>
      <c r="M104" s="251">
        <v>1969</v>
      </c>
      <c r="N104" s="251">
        <v>0</v>
      </c>
      <c r="O104" s="251">
        <v>0</v>
      </c>
      <c r="P104" s="251">
        <v>0</v>
      </c>
      <c r="Q104" s="251">
        <v>0</v>
      </c>
      <c r="R104" s="251">
        <v>0</v>
      </c>
      <c r="S104" s="251">
        <v>0</v>
      </c>
      <c r="T104" s="251">
        <v>0</v>
      </c>
      <c r="U104" s="251">
        <v>0</v>
      </c>
      <c r="V104" s="251">
        <v>0</v>
      </c>
      <c r="W104" s="251">
        <v>0</v>
      </c>
      <c r="X104" s="251">
        <v>0</v>
      </c>
    </row>
    <row r="105" spans="1:24" s="98" customFormat="1" ht="94.5" x14ac:dyDescent="0.35">
      <c r="A105" s="389"/>
      <c r="B105" s="437"/>
      <c r="C105" s="283" t="s">
        <v>301</v>
      </c>
      <c r="D105" s="377" t="s">
        <v>251</v>
      </c>
      <c r="E105" s="281">
        <v>45667</v>
      </c>
      <c r="F105" s="281">
        <v>45929</v>
      </c>
      <c r="G105" s="35">
        <f t="shared" si="7"/>
        <v>19072.222222222223</v>
      </c>
      <c r="H105" s="35"/>
      <c r="I105" s="102"/>
      <c r="J105" s="251">
        <v>0</v>
      </c>
      <c r="K105" s="251">
        <v>0</v>
      </c>
      <c r="L105" s="251">
        <v>0</v>
      </c>
      <c r="M105" s="251">
        <v>7961.1111111111113</v>
      </c>
      <c r="N105" s="251">
        <v>0</v>
      </c>
      <c r="O105" s="251">
        <v>0</v>
      </c>
      <c r="P105" s="251">
        <v>0</v>
      </c>
      <c r="Q105" s="251">
        <v>0</v>
      </c>
      <c r="R105" s="251">
        <v>0</v>
      </c>
      <c r="S105" s="251">
        <v>0</v>
      </c>
      <c r="T105" s="251">
        <v>0</v>
      </c>
      <c r="U105" s="251">
        <v>0</v>
      </c>
      <c r="V105" s="251">
        <v>0</v>
      </c>
      <c r="W105" s="251">
        <v>2777.7777777777778</v>
      </c>
      <c r="X105" s="251">
        <v>8333.3333333333339</v>
      </c>
    </row>
    <row r="106" spans="1:24" s="98" customFormat="1" ht="40.5" x14ac:dyDescent="0.35">
      <c r="A106" s="389"/>
      <c r="B106" s="420" t="s">
        <v>265</v>
      </c>
      <c r="C106" s="279" t="s">
        <v>252</v>
      </c>
      <c r="D106" s="377" t="s">
        <v>253</v>
      </c>
      <c r="E106" s="281">
        <v>45748</v>
      </c>
      <c r="F106" s="281">
        <v>46010</v>
      </c>
      <c r="G106" s="35">
        <f t="shared" si="7"/>
        <v>5555.5555555555557</v>
      </c>
      <c r="H106" s="35"/>
      <c r="I106" s="102"/>
      <c r="J106" s="251">
        <v>0</v>
      </c>
      <c r="K106" s="251">
        <v>5555.5555555555557</v>
      </c>
      <c r="L106" s="251">
        <v>0</v>
      </c>
      <c r="M106" s="251">
        <v>0</v>
      </c>
      <c r="N106" s="251">
        <v>0</v>
      </c>
      <c r="O106" s="251">
        <v>0</v>
      </c>
      <c r="P106" s="251">
        <v>0</v>
      </c>
      <c r="Q106" s="251">
        <v>0</v>
      </c>
      <c r="R106" s="251">
        <v>0</v>
      </c>
      <c r="S106" s="251">
        <v>0</v>
      </c>
      <c r="T106" s="251">
        <v>0</v>
      </c>
      <c r="U106" s="251">
        <v>0</v>
      </c>
      <c r="V106" s="251">
        <v>0</v>
      </c>
      <c r="W106" s="251">
        <v>0</v>
      </c>
      <c r="X106" s="251">
        <v>0</v>
      </c>
    </row>
    <row r="107" spans="1:24" s="98" customFormat="1" ht="83" x14ac:dyDescent="0.35">
      <c r="A107" s="389"/>
      <c r="B107" s="424"/>
      <c r="C107" s="252" t="s">
        <v>254</v>
      </c>
      <c r="D107" s="288" t="s">
        <v>179</v>
      </c>
      <c r="E107" s="281">
        <v>45748</v>
      </c>
      <c r="F107" s="281">
        <v>46082</v>
      </c>
      <c r="G107" s="35">
        <f t="shared" si="7"/>
        <v>27777.777777777777</v>
      </c>
      <c r="H107" s="35"/>
      <c r="I107" s="102"/>
      <c r="J107" s="251">
        <v>0</v>
      </c>
      <c r="K107" s="251">
        <v>16666.666666666668</v>
      </c>
      <c r="L107" s="251">
        <v>0</v>
      </c>
      <c r="M107" s="251">
        <v>5555.5555555555557</v>
      </c>
      <c r="N107" s="251">
        <v>0</v>
      </c>
      <c r="O107" s="251">
        <v>0</v>
      </c>
      <c r="P107" s="251">
        <v>0</v>
      </c>
      <c r="Q107" s="251">
        <v>0</v>
      </c>
      <c r="R107" s="251">
        <v>0</v>
      </c>
      <c r="S107" s="251">
        <v>0</v>
      </c>
      <c r="T107" s="251">
        <v>0</v>
      </c>
      <c r="U107" s="251">
        <v>0</v>
      </c>
      <c r="V107" s="251">
        <v>0</v>
      </c>
      <c r="W107" s="251">
        <v>0</v>
      </c>
      <c r="X107" s="251">
        <v>5555.5555555555557</v>
      </c>
    </row>
    <row r="108" spans="1:24" s="98" customFormat="1" ht="80" x14ac:dyDescent="0.35">
      <c r="A108" s="389"/>
      <c r="B108" s="424"/>
      <c r="C108" s="252" t="s">
        <v>299</v>
      </c>
      <c r="D108" s="288" t="s">
        <v>181</v>
      </c>
      <c r="E108" s="281">
        <v>45659</v>
      </c>
      <c r="F108" s="281">
        <v>46111</v>
      </c>
      <c r="G108" s="35">
        <f t="shared" si="7"/>
        <v>1944.4444444444443</v>
      </c>
      <c r="H108" s="35"/>
      <c r="I108" s="102"/>
      <c r="J108" s="251">
        <v>0</v>
      </c>
      <c r="K108" s="251">
        <v>0</v>
      </c>
      <c r="L108" s="251">
        <v>0</v>
      </c>
      <c r="M108" s="251">
        <v>1388.8888888888889</v>
      </c>
      <c r="N108" s="251">
        <v>0</v>
      </c>
      <c r="O108" s="251">
        <v>0</v>
      </c>
      <c r="P108" s="251">
        <v>0</v>
      </c>
      <c r="Q108" s="251">
        <v>0</v>
      </c>
      <c r="R108" s="251">
        <v>0</v>
      </c>
      <c r="S108" s="251">
        <v>0</v>
      </c>
      <c r="T108" s="251">
        <v>0</v>
      </c>
      <c r="U108" s="251">
        <v>0</v>
      </c>
      <c r="V108" s="251">
        <v>0</v>
      </c>
      <c r="W108" s="251">
        <v>0</v>
      </c>
      <c r="X108" s="251">
        <v>555.55555555555554</v>
      </c>
    </row>
    <row r="109" spans="1:24" s="98" customFormat="1" x14ac:dyDescent="0.35">
      <c r="A109" s="389"/>
      <c r="B109" s="437"/>
      <c r="C109" s="252" t="s">
        <v>256</v>
      </c>
      <c r="D109" s="287"/>
      <c r="E109" s="281">
        <v>45658</v>
      </c>
      <c r="F109" s="281">
        <v>46326</v>
      </c>
      <c r="G109" s="35">
        <f t="shared" si="7"/>
        <v>57102.222222222219</v>
      </c>
      <c r="H109" s="35"/>
      <c r="I109" s="102"/>
      <c r="J109" s="251">
        <v>0</v>
      </c>
      <c r="K109" s="251">
        <v>57102.222222222219</v>
      </c>
      <c r="L109" s="251">
        <v>0</v>
      </c>
      <c r="M109" s="251">
        <v>0</v>
      </c>
      <c r="N109" s="251">
        <v>0</v>
      </c>
      <c r="O109" s="251">
        <v>0</v>
      </c>
      <c r="P109" s="251">
        <v>0</v>
      </c>
      <c r="Q109" s="251">
        <v>0</v>
      </c>
      <c r="R109" s="251">
        <v>0</v>
      </c>
      <c r="S109" s="251">
        <v>0</v>
      </c>
      <c r="T109" s="251">
        <v>0</v>
      </c>
      <c r="U109" s="251">
        <v>0</v>
      </c>
      <c r="V109" s="251">
        <v>0</v>
      </c>
      <c r="W109" s="251">
        <v>0</v>
      </c>
      <c r="X109" s="251">
        <v>0</v>
      </c>
    </row>
    <row r="110" spans="1:24" s="98" customFormat="1" ht="21" x14ac:dyDescent="0.35">
      <c r="A110" s="389"/>
      <c r="B110" s="420" t="s">
        <v>266</v>
      </c>
      <c r="C110" s="283" t="s">
        <v>257</v>
      </c>
      <c r="D110" s="288"/>
      <c r="E110" s="281">
        <v>45658</v>
      </c>
      <c r="F110" s="281">
        <v>46326</v>
      </c>
      <c r="G110" s="35">
        <f t="shared" si="7"/>
        <v>42074</v>
      </c>
      <c r="H110" s="35"/>
      <c r="I110" s="102"/>
      <c r="J110" s="251">
        <v>0</v>
      </c>
      <c r="K110" s="251">
        <v>42074</v>
      </c>
      <c r="L110" s="251">
        <v>0</v>
      </c>
      <c r="M110" s="251">
        <v>0</v>
      </c>
      <c r="N110" s="251">
        <v>0</v>
      </c>
      <c r="O110" s="251">
        <v>0</v>
      </c>
      <c r="P110" s="251">
        <v>0</v>
      </c>
      <c r="Q110" s="251">
        <v>0</v>
      </c>
      <c r="R110" s="251">
        <v>0</v>
      </c>
      <c r="S110" s="251">
        <v>0</v>
      </c>
      <c r="T110" s="251">
        <v>0</v>
      </c>
      <c r="U110" s="251">
        <v>0</v>
      </c>
      <c r="V110" s="251">
        <v>0</v>
      </c>
      <c r="W110" s="251">
        <v>0</v>
      </c>
      <c r="X110" s="251">
        <v>0</v>
      </c>
    </row>
    <row r="111" spans="1:24" s="98" customFormat="1" ht="61.5" x14ac:dyDescent="0.35">
      <c r="A111" s="389"/>
      <c r="B111" s="424"/>
      <c r="C111" s="283" t="s">
        <v>258</v>
      </c>
      <c r="D111" s="377" t="s">
        <v>259</v>
      </c>
      <c r="E111" s="281">
        <v>45663</v>
      </c>
      <c r="F111" s="281">
        <v>46326</v>
      </c>
      <c r="G111" s="35">
        <f t="shared" si="7"/>
        <v>8333.3333333333339</v>
      </c>
      <c r="H111" s="35"/>
      <c r="I111" s="102"/>
      <c r="J111" s="251">
        <v>0</v>
      </c>
      <c r="K111" s="251">
        <v>0</v>
      </c>
      <c r="L111" s="251">
        <v>0</v>
      </c>
      <c r="M111" s="251">
        <v>4166.666666666667</v>
      </c>
      <c r="N111" s="251">
        <v>0</v>
      </c>
      <c r="O111" s="251">
        <v>0</v>
      </c>
      <c r="P111" s="251">
        <v>0</v>
      </c>
      <c r="Q111" s="251">
        <v>0</v>
      </c>
      <c r="R111" s="251">
        <v>0</v>
      </c>
      <c r="S111" s="251">
        <v>0</v>
      </c>
      <c r="T111" s="251">
        <v>0</v>
      </c>
      <c r="U111" s="251">
        <v>0</v>
      </c>
      <c r="V111" s="251">
        <v>0</v>
      </c>
      <c r="W111" s="251">
        <v>0</v>
      </c>
      <c r="X111" s="251">
        <v>4166.666666666667</v>
      </c>
    </row>
    <row r="112" spans="1:24" s="98" customFormat="1" ht="40" x14ac:dyDescent="0.35">
      <c r="A112" s="389"/>
      <c r="B112" s="437"/>
      <c r="C112" s="252" t="s">
        <v>260</v>
      </c>
      <c r="D112" s="377" t="s">
        <v>261</v>
      </c>
      <c r="E112" s="281">
        <v>45691</v>
      </c>
      <c r="F112" s="281">
        <v>45777</v>
      </c>
      <c r="G112" s="35">
        <f t="shared" si="7"/>
        <v>39744.444444444445</v>
      </c>
      <c r="H112" s="35"/>
      <c r="I112" s="102"/>
      <c r="J112" s="251">
        <v>0</v>
      </c>
      <c r="K112" s="251">
        <v>0</v>
      </c>
      <c r="L112" s="251">
        <v>0</v>
      </c>
      <c r="M112" s="251">
        <v>0</v>
      </c>
      <c r="N112" s="251">
        <v>0</v>
      </c>
      <c r="O112" s="251">
        <v>39744.444444444445</v>
      </c>
      <c r="P112" s="251">
        <v>0</v>
      </c>
      <c r="Q112" s="251">
        <v>0</v>
      </c>
      <c r="R112" s="251">
        <v>0</v>
      </c>
      <c r="S112" s="251">
        <v>0</v>
      </c>
      <c r="T112" s="251">
        <v>0</v>
      </c>
      <c r="U112" s="251">
        <v>0</v>
      </c>
      <c r="V112" s="251">
        <v>0</v>
      </c>
      <c r="W112" s="251">
        <v>0</v>
      </c>
      <c r="X112" s="251">
        <v>0</v>
      </c>
    </row>
    <row r="113" spans="1:26" s="98" customFormat="1" ht="52" customHeight="1" x14ac:dyDescent="0.35">
      <c r="A113" s="389"/>
      <c r="B113" s="290" t="s">
        <v>243</v>
      </c>
      <c r="C113" s="283" t="s">
        <v>262</v>
      </c>
      <c r="D113" s="377" t="s">
        <v>263</v>
      </c>
      <c r="E113" s="281">
        <v>45663</v>
      </c>
      <c r="F113" s="281">
        <v>46326</v>
      </c>
      <c r="G113" s="35">
        <f t="shared" si="7"/>
        <v>8333.3333333333339</v>
      </c>
      <c r="H113" s="35"/>
      <c r="I113" s="102"/>
      <c r="J113" s="251">
        <v>0</v>
      </c>
      <c r="K113" s="251">
        <v>0</v>
      </c>
      <c r="L113" s="251">
        <v>0</v>
      </c>
      <c r="M113" s="251">
        <v>2777.7777777777778</v>
      </c>
      <c r="N113" s="251">
        <v>0</v>
      </c>
      <c r="O113" s="251">
        <v>0</v>
      </c>
      <c r="P113" s="251">
        <v>0</v>
      </c>
      <c r="Q113" s="251">
        <v>0</v>
      </c>
      <c r="R113" s="251">
        <v>0</v>
      </c>
      <c r="S113" s="251">
        <v>0</v>
      </c>
      <c r="T113" s="251">
        <v>0</v>
      </c>
      <c r="U113" s="251">
        <v>0</v>
      </c>
      <c r="V113" s="251">
        <v>0</v>
      </c>
      <c r="W113" s="251">
        <v>0</v>
      </c>
      <c r="X113" s="251">
        <v>5555.5555555555557</v>
      </c>
    </row>
    <row r="114" spans="1:26" s="98" customFormat="1" ht="14.5" customHeight="1" x14ac:dyDescent="0.35">
      <c r="A114" s="389"/>
      <c r="B114" s="378" t="s">
        <v>52</v>
      </c>
      <c r="C114" s="252" t="s">
        <v>264</v>
      </c>
      <c r="D114" s="287"/>
      <c r="E114" s="281">
        <v>45658</v>
      </c>
      <c r="F114" s="281">
        <v>46022</v>
      </c>
      <c r="G114" s="35">
        <f t="shared" si="7"/>
        <v>13505.555555555555</v>
      </c>
      <c r="H114" s="35"/>
      <c r="I114" s="219"/>
      <c r="J114" s="251">
        <v>0</v>
      </c>
      <c r="K114" s="251">
        <v>0</v>
      </c>
      <c r="L114" s="251">
        <v>0</v>
      </c>
      <c r="M114" s="251">
        <v>0</v>
      </c>
      <c r="N114" s="251">
        <v>0</v>
      </c>
      <c r="O114" s="251">
        <v>0</v>
      </c>
      <c r="P114" s="251">
        <v>0</v>
      </c>
      <c r="Q114" s="251">
        <v>0</v>
      </c>
      <c r="R114" s="251">
        <v>0</v>
      </c>
      <c r="S114" s="251">
        <v>0</v>
      </c>
      <c r="T114" s="251">
        <v>0</v>
      </c>
      <c r="U114" s="251">
        <v>0</v>
      </c>
      <c r="V114" s="251">
        <v>13505.555555555555</v>
      </c>
      <c r="W114" s="251">
        <v>0</v>
      </c>
      <c r="X114" s="251">
        <v>0</v>
      </c>
    </row>
    <row r="115" spans="1:26" ht="12.5" x14ac:dyDescent="0.35">
      <c r="A115" s="99"/>
      <c r="B115" s="99"/>
      <c r="C115" s="82"/>
      <c r="D115" s="82"/>
      <c r="E115" s="100"/>
      <c r="F115" s="100"/>
      <c r="G115" s="101">
        <f>SUM(G58:G114)</f>
        <v>812226.33333333349</v>
      </c>
      <c r="H115" s="101">
        <f>SUM(H58:H114)</f>
        <v>180000</v>
      </c>
      <c r="I115" s="102"/>
      <c r="J115" s="101">
        <f>SUM(J58:J114)</f>
        <v>50000</v>
      </c>
      <c r="K115" s="101">
        <f t="shared" ref="K115:X115" si="8">SUM(K58:K114)</f>
        <v>351842.88888888888</v>
      </c>
      <c r="L115" s="101">
        <f t="shared" si="8"/>
        <v>0</v>
      </c>
      <c r="M115" s="101">
        <f t="shared" si="8"/>
        <v>91189.000000000015</v>
      </c>
      <c r="N115" s="101">
        <f t="shared" si="8"/>
        <v>73000</v>
      </c>
      <c r="O115" s="101">
        <f t="shared" si="8"/>
        <v>54744.444444444445</v>
      </c>
      <c r="P115" s="101">
        <f t="shared" si="8"/>
        <v>22500</v>
      </c>
      <c r="Q115" s="101">
        <f t="shared" si="8"/>
        <v>0</v>
      </c>
      <c r="R115" s="101">
        <f t="shared" si="8"/>
        <v>0</v>
      </c>
      <c r="S115" s="101">
        <f t="shared" si="8"/>
        <v>0</v>
      </c>
      <c r="T115" s="101">
        <f t="shared" si="8"/>
        <v>7500</v>
      </c>
      <c r="U115" s="101">
        <f t="shared" si="8"/>
        <v>3000</v>
      </c>
      <c r="V115" s="101">
        <f t="shared" si="8"/>
        <v>46505.555555555555</v>
      </c>
      <c r="W115" s="101">
        <f t="shared" si="8"/>
        <v>7277.7777777777774</v>
      </c>
      <c r="X115" s="101">
        <f t="shared" si="8"/>
        <v>101666.66666666669</v>
      </c>
      <c r="Y115" s="103">
        <f>SUM(J115:X115)</f>
        <v>809226.33333333326</v>
      </c>
      <c r="Z115" s="104">
        <f>G115-Y115</f>
        <v>3000.0000000002328</v>
      </c>
    </row>
    <row r="116" spans="1:26" ht="12.5" x14ac:dyDescent="0.35">
      <c r="B116" s="4"/>
      <c r="C116" s="14"/>
      <c r="E116" s="4"/>
      <c r="F116" s="4"/>
      <c r="G116" s="5"/>
      <c r="H116" s="105"/>
      <c r="I116" s="80"/>
      <c r="J116" s="106"/>
      <c r="K116" s="106"/>
      <c r="L116" s="106"/>
      <c r="M116" s="106"/>
      <c r="N116" s="106"/>
      <c r="O116" s="106"/>
      <c r="P116" s="106"/>
      <c r="Q116" s="106"/>
      <c r="R116" s="106"/>
      <c r="S116" s="106"/>
      <c r="T116" s="106"/>
      <c r="U116" s="106"/>
      <c r="V116" s="106"/>
      <c r="W116" s="106"/>
      <c r="X116" s="106"/>
    </row>
    <row r="117" spans="1:26" s="63" customFormat="1" ht="23" x14ac:dyDescent="0.35">
      <c r="A117" s="107" t="s">
        <v>83</v>
      </c>
      <c r="B117" s="108"/>
      <c r="C117" s="109"/>
      <c r="D117" s="109"/>
      <c r="E117" s="110"/>
      <c r="F117" s="110"/>
      <c r="G117" s="111"/>
      <c r="H117" s="110"/>
      <c r="I117" s="6"/>
      <c r="J117" s="112"/>
      <c r="K117" s="112"/>
      <c r="L117" s="112"/>
      <c r="M117" s="112"/>
      <c r="N117" s="112"/>
      <c r="O117" s="112"/>
      <c r="P117" s="112"/>
      <c r="Q117" s="112"/>
      <c r="R117" s="112"/>
      <c r="S117" s="112"/>
      <c r="T117" s="112"/>
      <c r="U117" s="112"/>
      <c r="V117" s="112"/>
      <c r="W117" s="112"/>
      <c r="X117" s="112"/>
    </row>
    <row r="118" spans="1:26" s="15" customFormat="1" ht="10" x14ac:dyDescent="0.35">
      <c r="D118" s="16"/>
      <c r="E118" s="17" t="s">
        <v>2</v>
      </c>
      <c r="F118" s="18"/>
      <c r="G118" s="17" t="s">
        <v>3</v>
      </c>
      <c r="H118" s="18"/>
      <c r="I118" s="19"/>
      <c r="J118" s="20"/>
      <c r="K118" s="21"/>
      <c r="L118" s="22"/>
      <c r="M118" s="22"/>
      <c r="N118" s="22"/>
      <c r="O118" s="22"/>
      <c r="P118" s="22"/>
      <c r="Q118" s="22"/>
      <c r="R118" s="22"/>
      <c r="S118" s="22"/>
      <c r="T118" s="22"/>
      <c r="U118" s="22"/>
      <c r="V118" s="22"/>
      <c r="W118" s="22"/>
      <c r="X118" s="23"/>
    </row>
    <row r="119" spans="1:26" s="15" customFormat="1" ht="36" x14ac:dyDescent="0.35">
      <c r="A119" s="24" t="s">
        <v>4</v>
      </c>
      <c r="B119" s="24" t="s">
        <v>5</v>
      </c>
      <c r="C119" s="25" t="s">
        <v>6</v>
      </c>
      <c r="D119" s="25" t="s">
        <v>7</v>
      </c>
      <c r="E119" s="26" t="s">
        <v>8</v>
      </c>
      <c r="F119" s="26" t="s">
        <v>9</v>
      </c>
      <c r="G119" s="27" t="s">
        <v>10</v>
      </c>
      <c r="H119" s="28" t="s">
        <v>11</v>
      </c>
      <c r="I119" s="19"/>
      <c r="J119" s="29" t="s">
        <v>12</v>
      </c>
      <c r="K119" s="30" t="s">
        <v>13</v>
      </c>
      <c r="L119" s="30" t="s">
        <v>14</v>
      </c>
      <c r="M119" s="30" t="s">
        <v>15</v>
      </c>
      <c r="N119" s="30" t="s">
        <v>16</v>
      </c>
      <c r="O119" s="30" t="s">
        <v>17</v>
      </c>
      <c r="P119" s="30" t="s">
        <v>18</v>
      </c>
      <c r="Q119" s="30" t="s">
        <v>19</v>
      </c>
      <c r="R119" s="30" t="s">
        <v>20</v>
      </c>
      <c r="S119" s="30" t="s">
        <v>21</v>
      </c>
      <c r="T119" s="30" t="s">
        <v>22</v>
      </c>
      <c r="U119" s="30" t="s">
        <v>23</v>
      </c>
      <c r="V119" s="30" t="s">
        <v>24</v>
      </c>
      <c r="W119" s="30" t="s">
        <v>25</v>
      </c>
      <c r="X119" s="30" t="s">
        <v>26</v>
      </c>
    </row>
    <row r="120" spans="1:26" ht="89.5" customHeight="1" x14ac:dyDescent="0.35">
      <c r="A120" s="396" t="s">
        <v>49</v>
      </c>
      <c r="B120" s="460" t="s">
        <v>84</v>
      </c>
      <c r="C120" s="37" t="s">
        <v>130</v>
      </c>
      <c r="D120" s="38" t="s">
        <v>85</v>
      </c>
      <c r="E120" s="130" t="s">
        <v>32</v>
      </c>
      <c r="F120" s="130">
        <v>46387</v>
      </c>
      <c r="G120" s="131">
        <f t="shared" ref="G120:G147" si="9">SUM(J120:X120)</f>
        <v>3500</v>
      </c>
      <c r="H120" s="180"/>
      <c r="J120" s="35"/>
      <c r="K120" s="35"/>
      <c r="L120" s="35"/>
      <c r="M120" s="35"/>
      <c r="N120" s="35"/>
      <c r="O120" s="35"/>
      <c r="P120" s="35"/>
      <c r="Q120" s="35"/>
      <c r="R120" s="35"/>
      <c r="S120" s="35"/>
      <c r="T120" s="35"/>
      <c r="U120" s="35"/>
      <c r="V120" s="35">
        <v>3500</v>
      </c>
      <c r="W120" s="35"/>
      <c r="X120" s="35"/>
    </row>
    <row r="121" spans="1:26" ht="42" customHeight="1" x14ac:dyDescent="0.35">
      <c r="A121" s="397"/>
      <c r="B121" s="460"/>
      <c r="C121" s="37" t="s">
        <v>132</v>
      </c>
      <c r="D121" s="38" t="s">
        <v>131</v>
      </c>
      <c r="E121" s="130">
        <v>45748</v>
      </c>
      <c r="F121" s="130">
        <v>45722</v>
      </c>
      <c r="G121" s="131">
        <f t="shared" si="9"/>
        <v>6000</v>
      </c>
      <c r="H121" s="127"/>
      <c r="J121" s="35"/>
      <c r="K121" s="35"/>
      <c r="L121" s="35"/>
      <c r="M121" s="35"/>
      <c r="N121" s="35"/>
      <c r="O121" s="35"/>
      <c r="P121" s="35"/>
      <c r="Q121" s="35">
        <v>3000</v>
      </c>
      <c r="R121" s="35"/>
      <c r="S121" s="35"/>
      <c r="T121" s="35"/>
      <c r="U121" s="35"/>
      <c r="V121" s="35">
        <v>3000</v>
      </c>
      <c r="W121" s="35"/>
      <c r="X121" s="35"/>
    </row>
    <row r="122" spans="1:26" ht="101.5" customHeight="1" x14ac:dyDescent="0.25">
      <c r="A122" s="397"/>
      <c r="B122" s="460" t="s">
        <v>86</v>
      </c>
      <c r="C122" s="119" t="s">
        <v>87</v>
      </c>
      <c r="D122" s="38" t="s">
        <v>88</v>
      </c>
      <c r="E122" s="183">
        <v>45427</v>
      </c>
      <c r="F122" s="183">
        <v>45994</v>
      </c>
      <c r="G122" s="131">
        <f t="shared" si="9"/>
        <v>5000</v>
      </c>
      <c r="H122" s="182" t="s">
        <v>30</v>
      </c>
      <c r="I122" s="169" t="s">
        <v>30</v>
      </c>
      <c r="J122" s="169" t="s">
        <v>30</v>
      </c>
      <c r="K122" s="169" t="s">
        <v>30</v>
      </c>
      <c r="L122" s="169" t="s">
        <v>30</v>
      </c>
      <c r="M122" s="169" t="s">
        <v>30</v>
      </c>
      <c r="N122" s="169" t="s">
        <v>30</v>
      </c>
      <c r="O122" s="169" t="s">
        <v>30</v>
      </c>
      <c r="P122" s="169" t="s">
        <v>30</v>
      </c>
      <c r="Q122" s="169" t="s">
        <v>30</v>
      </c>
      <c r="R122" s="169" t="s">
        <v>30</v>
      </c>
      <c r="S122" s="169" t="s">
        <v>30</v>
      </c>
      <c r="T122" s="172"/>
      <c r="U122" s="169" t="s">
        <v>30</v>
      </c>
      <c r="V122" s="169">
        <v>5000</v>
      </c>
      <c r="W122" s="35"/>
      <c r="X122" s="35"/>
    </row>
    <row r="123" spans="1:26" ht="41.5" customHeight="1" x14ac:dyDescent="0.35">
      <c r="A123" s="397"/>
      <c r="B123" s="460"/>
      <c r="C123" s="37" t="s">
        <v>300</v>
      </c>
      <c r="D123" s="38" t="s">
        <v>90</v>
      </c>
      <c r="E123" s="183">
        <v>45691</v>
      </c>
      <c r="F123" s="130">
        <v>45992</v>
      </c>
      <c r="G123" s="131">
        <f t="shared" si="9"/>
        <v>0</v>
      </c>
      <c r="H123" s="127"/>
      <c r="J123" s="35"/>
      <c r="K123" s="131"/>
      <c r="L123" s="35"/>
      <c r="M123" s="35"/>
      <c r="N123" s="35"/>
      <c r="O123" s="35"/>
      <c r="P123" s="35"/>
      <c r="Q123" s="35"/>
      <c r="R123" s="35"/>
      <c r="S123" s="35"/>
      <c r="T123" s="35"/>
      <c r="U123" s="35"/>
      <c r="V123" s="35"/>
      <c r="W123" s="35"/>
      <c r="X123" s="35"/>
    </row>
    <row r="124" spans="1:26" ht="31.5" customHeight="1" x14ac:dyDescent="0.35">
      <c r="A124" s="397"/>
      <c r="B124" s="465" t="s">
        <v>91</v>
      </c>
      <c r="C124" s="199" t="s">
        <v>92</v>
      </c>
      <c r="D124" s="38" t="s">
        <v>93</v>
      </c>
      <c r="E124" s="130">
        <v>45870</v>
      </c>
      <c r="F124" s="130">
        <v>45960</v>
      </c>
      <c r="G124" s="131">
        <f t="shared" si="9"/>
        <v>5000</v>
      </c>
      <c r="H124" s="127"/>
      <c r="J124" s="35"/>
      <c r="K124" s="35"/>
      <c r="L124" s="35"/>
      <c r="M124" s="131"/>
      <c r="N124" s="35"/>
      <c r="O124" s="35"/>
      <c r="P124" s="35"/>
      <c r="Q124" s="35"/>
      <c r="R124" s="35"/>
      <c r="S124" s="35"/>
      <c r="T124" s="35"/>
      <c r="U124" s="35"/>
      <c r="V124" s="35"/>
      <c r="W124" s="35"/>
      <c r="X124" s="35">
        <v>5000</v>
      </c>
    </row>
    <row r="125" spans="1:26" s="63" customFormat="1" ht="50" x14ac:dyDescent="0.35">
      <c r="A125" s="397"/>
      <c r="B125" s="466"/>
      <c r="C125" s="211" t="s">
        <v>134</v>
      </c>
      <c r="D125" s="38" t="s">
        <v>133</v>
      </c>
      <c r="E125" s="130">
        <v>45691</v>
      </c>
      <c r="F125" s="130">
        <v>45978</v>
      </c>
      <c r="G125" s="131">
        <f t="shared" si="9"/>
        <v>0</v>
      </c>
      <c r="H125" s="113"/>
      <c r="I125" s="114"/>
      <c r="J125" s="35"/>
      <c r="K125" s="35"/>
      <c r="L125" s="35"/>
      <c r="M125" s="35"/>
      <c r="N125" s="35"/>
      <c r="O125" s="35"/>
      <c r="P125" s="35"/>
      <c r="Q125" s="35"/>
      <c r="R125" s="35"/>
      <c r="S125" s="35"/>
      <c r="T125" s="35"/>
      <c r="U125" s="35"/>
      <c r="V125" s="35"/>
      <c r="W125" s="35"/>
      <c r="X125" s="35"/>
    </row>
    <row r="126" spans="1:26" s="63" customFormat="1" ht="32.5" customHeight="1" x14ac:dyDescent="0.35">
      <c r="A126" s="397"/>
      <c r="B126" s="466"/>
      <c r="C126" s="32" t="s">
        <v>136</v>
      </c>
      <c r="D126" s="38" t="s">
        <v>135</v>
      </c>
      <c r="E126" s="130">
        <v>45748</v>
      </c>
      <c r="F126" s="130">
        <v>45838</v>
      </c>
      <c r="G126" s="131">
        <f t="shared" si="9"/>
        <v>6000</v>
      </c>
      <c r="H126" s="113"/>
      <c r="I126" s="114"/>
      <c r="J126" s="35"/>
      <c r="K126" s="35"/>
      <c r="L126" s="35"/>
      <c r="M126" s="35"/>
      <c r="N126" s="131">
        <v>6000</v>
      </c>
      <c r="O126" s="35"/>
      <c r="P126" s="35"/>
      <c r="Q126" s="35"/>
      <c r="R126" s="35"/>
      <c r="S126" s="35"/>
      <c r="T126" s="35"/>
      <c r="U126" s="35"/>
      <c r="V126" s="35"/>
      <c r="W126" s="35"/>
      <c r="X126" s="35"/>
    </row>
    <row r="127" spans="1:26" s="63" customFormat="1" ht="41.15" customHeight="1" x14ac:dyDescent="0.35">
      <c r="A127" s="397"/>
      <c r="B127" s="466"/>
      <c r="C127" s="32" t="s">
        <v>138</v>
      </c>
      <c r="D127" s="38" t="s">
        <v>137</v>
      </c>
      <c r="E127" s="130">
        <v>45658</v>
      </c>
      <c r="F127" s="130">
        <v>46111</v>
      </c>
      <c r="G127" s="131">
        <f t="shared" si="9"/>
        <v>25000</v>
      </c>
      <c r="H127" s="113"/>
      <c r="I127" s="114"/>
      <c r="J127" s="35"/>
      <c r="K127" s="35"/>
      <c r="L127" s="35"/>
      <c r="M127" s="35"/>
      <c r="N127" s="35"/>
      <c r="O127" s="35"/>
      <c r="P127" s="35"/>
      <c r="Q127" s="35"/>
      <c r="R127" s="35"/>
      <c r="S127" s="35"/>
      <c r="T127" s="35"/>
      <c r="U127" s="35"/>
      <c r="V127" s="35">
        <v>25000</v>
      </c>
      <c r="W127" s="35"/>
      <c r="X127" s="35"/>
    </row>
    <row r="128" spans="1:26" s="63" customFormat="1" ht="31" customHeight="1" x14ac:dyDescent="0.35">
      <c r="A128" s="397"/>
      <c r="B128" s="466"/>
      <c r="C128" s="32" t="s">
        <v>139</v>
      </c>
      <c r="D128" s="38" t="s">
        <v>141</v>
      </c>
      <c r="E128" s="130">
        <v>45689</v>
      </c>
      <c r="F128" s="130">
        <v>45838</v>
      </c>
      <c r="G128" s="131">
        <f t="shared" si="9"/>
        <v>7500</v>
      </c>
      <c r="H128" s="113"/>
      <c r="I128" s="114"/>
      <c r="J128" s="35"/>
      <c r="K128" s="35"/>
      <c r="L128" s="35"/>
      <c r="M128" s="35"/>
      <c r="N128" s="35"/>
      <c r="O128" s="35"/>
      <c r="P128" s="35"/>
      <c r="Q128" s="35"/>
      <c r="R128" s="35"/>
      <c r="S128" s="35"/>
      <c r="T128" s="35"/>
      <c r="U128" s="35"/>
      <c r="V128" s="35">
        <v>7500</v>
      </c>
      <c r="W128" s="35"/>
      <c r="X128" s="35"/>
    </row>
    <row r="129" spans="1:24" ht="87" customHeight="1" x14ac:dyDescent="0.35">
      <c r="A129" s="390" t="s">
        <v>66</v>
      </c>
      <c r="B129" s="420" t="s">
        <v>84</v>
      </c>
      <c r="C129" s="292" t="s">
        <v>267</v>
      </c>
      <c r="D129" s="38" t="s">
        <v>85</v>
      </c>
      <c r="E129" s="130">
        <v>45658</v>
      </c>
      <c r="F129" s="130">
        <v>46022</v>
      </c>
      <c r="G129" s="131">
        <f t="shared" si="9"/>
        <v>2210</v>
      </c>
      <c r="H129" s="293"/>
      <c r="I129" s="294"/>
      <c r="J129" s="295"/>
      <c r="K129" s="35"/>
      <c r="L129" s="35"/>
      <c r="M129" s="35">
        <v>750</v>
      </c>
      <c r="N129" s="35"/>
      <c r="O129" s="35"/>
      <c r="P129" s="35"/>
      <c r="Q129" s="35"/>
      <c r="R129" s="35"/>
      <c r="S129" s="35"/>
      <c r="T129" s="35"/>
      <c r="U129" s="35"/>
      <c r="V129" s="35">
        <v>1460</v>
      </c>
      <c r="W129" s="35"/>
      <c r="X129" s="35"/>
    </row>
    <row r="130" spans="1:24" ht="42" customHeight="1" x14ac:dyDescent="0.35">
      <c r="A130" s="391"/>
      <c r="B130" s="437"/>
      <c r="C130" s="37" t="s">
        <v>268</v>
      </c>
      <c r="D130" s="38" t="s">
        <v>269</v>
      </c>
      <c r="E130" s="130">
        <v>45658</v>
      </c>
      <c r="F130" s="130">
        <v>46111</v>
      </c>
      <c r="G130" s="131">
        <f t="shared" si="9"/>
        <v>250</v>
      </c>
      <c r="H130" s="296"/>
      <c r="I130" s="297"/>
      <c r="J130" s="295"/>
      <c r="K130" s="35"/>
      <c r="L130" s="35"/>
      <c r="M130" s="35">
        <v>250</v>
      </c>
      <c r="N130" s="35"/>
      <c r="O130" s="35"/>
      <c r="P130" s="35"/>
      <c r="Q130" s="35"/>
      <c r="R130" s="35"/>
      <c r="S130" s="35"/>
      <c r="T130" s="35"/>
      <c r="U130" s="35"/>
      <c r="V130" s="35"/>
      <c r="W130" s="35"/>
      <c r="X130" s="35"/>
    </row>
    <row r="131" spans="1:24" ht="112" customHeight="1" x14ac:dyDescent="0.25">
      <c r="A131" s="391"/>
      <c r="B131" s="364" t="s">
        <v>86</v>
      </c>
      <c r="C131" s="119" t="s">
        <v>87</v>
      </c>
      <c r="D131" s="38" t="s">
        <v>88</v>
      </c>
      <c r="E131" s="183">
        <v>45698</v>
      </c>
      <c r="F131" s="130">
        <v>45940</v>
      </c>
      <c r="G131" s="131">
        <f t="shared" si="9"/>
        <v>2000</v>
      </c>
      <c r="H131" s="299" t="s">
        <v>30</v>
      </c>
      <c r="I131" s="300"/>
      <c r="J131" s="169" t="s">
        <v>30</v>
      </c>
      <c r="K131" s="169"/>
      <c r="L131" s="169" t="s">
        <v>30</v>
      </c>
      <c r="M131" s="35">
        <v>500</v>
      </c>
      <c r="N131" s="169" t="s">
        <v>30</v>
      </c>
      <c r="O131" s="169" t="s">
        <v>30</v>
      </c>
      <c r="P131" s="169" t="s">
        <v>30</v>
      </c>
      <c r="Q131" s="169" t="s">
        <v>30</v>
      </c>
      <c r="R131" s="169" t="s">
        <v>30</v>
      </c>
      <c r="S131" s="169" t="s">
        <v>30</v>
      </c>
      <c r="T131" s="172"/>
      <c r="U131" s="169" t="s">
        <v>30</v>
      </c>
      <c r="V131" s="169">
        <v>1500</v>
      </c>
      <c r="W131" s="35"/>
      <c r="X131" s="35"/>
    </row>
    <row r="132" spans="1:24" ht="38.25" customHeight="1" x14ac:dyDescent="0.35">
      <c r="A132" s="391"/>
      <c r="B132" s="462" t="s">
        <v>91</v>
      </c>
      <c r="C132" s="301" t="s">
        <v>270</v>
      </c>
      <c r="D132" s="379" t="s">
        <v>93</v>
      </c>
      <c r="E132" s="130">
        <v>45658</v>
      </c>
      <c r="F132" s="130">
        <v>46111</v>
      </c>
      <c r="G132" s="131">
        <f t="shared" si="9"/>
        <v>375</v>
      </c>
      <c r="H132" s="296"/>
      <c r="I132" s="297"/>
      <c r="J132" s="295"/>
      <c r="K132" s="35"/>
      <c r="L132" s="35"/>
      <c r="M132" s="35">
        <v>375</v>
      </c>
      <c r="N132" s="35"/>
      <c r="O132" s="35"/>
      <c r="P132" s="35"/>
      <c r="Q132" s="35"/>
      <c r="R132" s="35"/>
      <c r="S132" s="35"/>
      <c r="T132" s="35"/>
      <c r="U132" s="35"/>
      <c r="V132" s="35"/>
      <c r="W132" s="35"/>
      <c r="X132" s="35"/>
    </row>
    <row r="133" spans="1:24" s="63" customFormat="1" ht="50.15" customHeight="1" x14ac:dyDescent="0.35">
      <c r="A133" s="391"/>
      <c r="B133" s="463"/>
      <c r="C133" s="290" t="s">
        <v>271</v>
      </c>
      <c r="D133" s="379" t="s">
        <v>272</v>
      </c>
      <c r="E133" s="130">
        <v>45658</v>
      </c>
      <c r="F133" s="130">
        <v>46111</v>
      </c>
      <c r="G133" s="131">
        <f t="shared" si="9"/>
        <v>6800</v>
      </c>
      <c r="H133" s="380"/>
      <c r="I133" s="307"/>
      <c r="J133" s="295"/>
      <c r="K133" s="35"/>
      <c r="L133" s="35"/>
      <c r="M133" s="131">
        <v>6800</v>
      </c>
      <c r="N133" s="35"/>
      <c r="O133" s="35"/>
      <c r="P133" s="35"/>
      <c r="Q133" s="35"/>
      <c r="R133" s="35"/>
      <c r="S133" s="35"/>
      <c r="T133" s="35"/>
      <c r="U133" s="35"/>
      <c r="V133" s="35"/>
      <c r="W133" s="35"/>
      <c r="X133" s="35"/>
    </row>
    <row r="134" spans="1:24" s="63" customFormat="1" ht="50.15" customHeight="1" x14ac:dyDescent="0.35">
      <c r="A134" s="392"/>
      <c r="B134" s="464"/>
      <c r="C134" s="32" t="s">
        <v>273</v>
      </c>
      <c r="D134" s="38" t="s">
        <v>137</v>
      </c>
      <c r="E134" s="130">
        <v>45658</v>
      </c>
      <c r="F134" s="130">
        <v>46111</v>
      </c>
      <c r="G134" s="131">
        <f t="shared" si="9"/>
        <v>325</v>
      </c>
      <c r="H134" s="310"/>
      <c r="I134" s="307"/>
      <c r="J134" s="295"/>
      <c r="K134" s="35"/>
      <c r="L134" s="35"/>
      <c r="M134" s="35">
        <v>325</v>
      </c>
      <c r="N134" s="35"/>
      <c r="O134" s="35"/>
      <c r="P134" s="35"/>
      <c r="Q134" s="35"/>
      <c r="R134" s="35"/>
      <c r="S134" s="35"/>
      <c r="T134" s="35"/>
      <c r="U134" s="35"/>
      <c r="V134" s="35"/>
      <c r="W134" s="35"/>
      <c r="X134" s="35"/>
    </row>
    <row r="135" spans="1:24" ht="109.5" customHeight="1" x14ac:dyDescent="0.35">
      <c r="A135" s="393" t="s">
        <v>150</v>
      </c>
      <c r="B135" s="460" t="s">
        <v>84</v>
      </c>
      <c r="C135" s="37" t="s">
        <v>140</v>
      </c>
      <c r="D135" s="38" t="s">
        <v>85</v>
      </c>
      <c r="E135" s="130">
        <v>45658</v>
      </c>
      <c r="F135" s="130">
        <v>46022</v>
      </c>
      <c r="G135" s="131">
        <f t="shared" si="9"/>
        <v>0</v>
      </c>
      <c r="H135" s="180"/>
      <c r="J135" s="35"/>
      <c r="K135" s="35"/>
      <c r="L135" s="35"/>
      <c r="M135" s="35"/>
      <c r="N135" s="35"/>
      <c r="O135" s="35"/>
      <c r="P135" s="35"/>
      <c r="Q135" s="35"/>
      <c r="R135" s="35"/>
      <c r="S135" s="35"/>
      <c r="T135" s="35"/>
      <c r="U135" s="35"/>
      <c r="V135" s="35"/>
      <c r="W135" s="35"/>
      <c r="X135" s="35"/>
    </row>
    <row r="136" spans="1:24" ht="42" customHeight="1" x14ac:dyDescent="0.35">
      <c r="A136" s="393"/>
      <c r="B136" s="460"/>
      <c r="C136" s="37" t="s">
        <v>274</v>
      </c>
      <c r="D136" s="38" t="s">
        <v>269</v>
      </c>
      <c r="E136" s="130">
        <v>45658</v>
      </c>
      <c r="F136" s="130">
        <v>46022</v>
      </c>
      <c r="G136" s="131">
        <f t="shared" si="9"/>
        <v>0</v>
      </c>
      <c r="H136" s="127"/>
      <c r="J136" s="35"/>
      <c r="K136" s="35"/>
      <c r="L136" s="35"/>
      <c r="M136" s="35"/>
      <c r="N136" s="35"/>
      <c r="O136" s="35"/>
      <c r="P136" s="35"/>
      <c r="Q136" s="35"/>
      <c r="R136" s="35"/>
      <c r="S136" s="35"/>
      <c r="T136" s="35"/>
      <c r="U136" s="35"/>
      <c r="V136" s="35"/>
      <c r="W136" s="35"/>
      <c r="X136" s="35"/>
    </row>
    <row r="137" spans="1:24" ht="112" customHeight="1" x14ac:dyDescent="0.25">
      <c r="A137" s="393"/>
      <c r="B137" s="119" t="s">
        <v>86</v>
      </c>
      <c r="C137" s="119" t="s">
        <v>87</v>
      </c>
      <c r="D137" s="38" t="s">
        <v>88</v>
      </c>
      <c r="E137" s="183">
        <v>45698</v>
      </c>
      <c r="F137" s="130">
        <v>45940</v>
      </c>
      <c r="G137" s="131">
        <f t="shared" si="9"/>
        <v>0</v>
      </c>
      <c r="H137" s="182" t="s">
        <v>30</v>
      </c>
      <c r="I137" s="169" t="s">
        <v>30</v>
      </c>
      <c r="J137" s="169" t="s">
        <v>30</v>
      </c>
      <c r="K137" s="169"/>
      <c r="L137" s="169"/>
      <c r="M137" s="169"/>
      <c r="N137" s="169"/>
      <c r="O137" s="169"/>
      <c r="P137" s="169"/>
      <c r="Q137" s="169"/>
      <c r="R137" s="169"/>
      <c r="S137" s="169"/>
      <c r="T137" s="172"/>
      <c r="U137" s="169"/>
      <c r="V137" s="169"/>
      <c r="W137" s="35"/>
      <c r="X137" s="35"/>
    </row>
    <row r="138" spans="1:24" ht="30" x14ac:dyDescent="0.35">
      <c r="A138" s="393"/>
      <c r="B138" s="461" t="s">
        <v>91</v>
      </c>
      <c r="C138" s="199" t="s">
        <v>92</v>
      </c>
      <c r="D138" s="38" t="s">
        <v>93</v>
      </c>
      <c r="E138" s="130">
        <v>45658</v>
      </c>
      <c r="F138" s="130">
        <v>46022</v>
      </c>
      <c r="G138" s="131">
        <f t="shared" si="9"/>
        <v>0</v>
      </c>
      <c r="H138" s="127"/>
      <c r="J138" s="35"/>
      <c r="K138" s="35"/>
      <c r="L138" s="35"/>
      <c r="M138" s="35"/>
      <c r="N138" s="35"/>
      <c r="O138" s="35"/>
      <c r="P138" s="35"/>
      <c r="Q138" s="35"/>
      <c r="R138" s="35"/>
      <c r="S138" s="35"/>
      <c r="T138" s="35"/>
      <c r="U138" s="35"/>
      <c r="V138" s="35"/>
      <c r="W138" s="35"/>
      <c r="X138" s="35"/>
    </row>
    <row r="139" spans="1:24" s="63" customFormat="1" ht="40" x14ac:dyDescent="0.35">
      <c r="A139" s="393"/>
      <c r="B139" s="461"/>
      <c r="C139" s="32" t="s">
        <v>271</v>
      </c>
      <c r="D139" s="38" t="s">
        <v>272</v>
      </c>
      <c r="E139" s="130">
        <v>45658</v>
      </c>
      <c r="F139" s="130">
        <v>46022</v>
      </c>
      <c r="G139" s="131">
        <f t="shared" si="9"/>
        <v>5500</v>
      </c>
      <c r="H139" s="113"/>
      <c r="I139" s="114"/>
      <c r="J139" s="35"/>
      <c r="K139" s="35"/>
      <c r="L139" s="35"/>
      <c r="M139" s="35">
        <v>5500</v>
      </c>
      <c r="N139" s="35"/>
      <c r="O139" s="35"/>
      <c r="P139" s="35"/>
      <c r="Q139" s="35"/>
      <c r="R139" s="35"/>
      <c r="S139" s="35"/>
      <c r="T139" s="35"/>
      <c r="U139" s="35"/>
      <c r="V139" s="35"/>
      <c r="W139" s="35"/>
      <c r="X139" s="35"/>
    </row>
    <row r="140" spans="1:24" s="63" customFormat="1" ht="30" x14ac:dyDescent="0.35">
      <c r="A140" s="393"/>
      <c r="B140" s="461"/>
      <c r="C140" s="32" t="s">
        <v>275</v>
      </c>
      <c r="D140" s="38" t="s">
        <v>276</v>
      </c>
      <c r="E140" s="34">
        <v>45809</v>
      </c>
      <c r="F140" s="34">
        <v>46022</v>
      </c>
      <c r="G140" s="131">
        <f t="shared" si="9"/>
        <v>6000</v>
      </c>
      <c r="H140" s="113"/>
      <c r="I140" s="114"/>
      <c r="J140" s="35"/>
      <c r="K140" s="35">
        <v>2000</v>
      </c>
      <c r="L140" s="35"/>
      <c r="M140" s="35"/>
      <c r="N140" s="35"/>
      <c r="O140" s="35"/>
      <c r="P140" s="35"/>
      <c r="Q140" s="35"/>
      <c r="R140" s="35"/>
      <c r="S140" s="35"/>
      <c r="T140" s="35"/>
      <c r="U140" s="35"/>
      <c r="V140" s="35"/>
      <c r="W140" s="35">
        <v>1000</v>
      </c>
      <c r="X140" s="35">
        <v>3000</v>
      </c>
    </row>
    <row r="141" spans="1:24" s="63" customFormat="1" ht="89" customHeight="1" x14ac:dyDescent="0.35">
      <c r="A141" s="393"/>
      <c r="B141" s="461"/>
      <c r="C141" s="32" t="s">
        <v>277</v>
      </c>
      <c r="D141" s="38" t="s">
        <v>278</v>
      </c>
      <c r="E141" s="34">
        <v>45658</v>
      </c>
      <c r="F141" s="34">
        <v>46021</v>
      </c>
      <c r="G141" s="131">
        <f t="shared" si="9"/>
        <v>0</v>
      </c>
      <c r="H141" s="113"/>
      <c r="I141" s="114"/>
      <c r="J141" s="35"/>
      <c r="K141" s="35"/>
      <c r="L141" s="35"/>
      <c r="M141" s="35"/>
      <c r="N141" s="35"/>
      <c r="O141" s="35"/>
      <c r="P141" s="35"/>
      <c r="Q141" s="35"/>
      <c r="R141" s="35"/>
      <c r="S141" s="35"/>
      <c r="T141" s="35"/>
      <c r="U141" s="35"/>
      <c r="V141" s="35"/>
      <c r="W141" s="35"/>
      <c r="X141" s="35"/>
    </row>
    <row r="142" spans="1:24" s="63" customFormat="1" ht="30" x14ac:dyDescent="0.35">
      <c r="A142" s="393"/>
      <c r="B142" s="461"/>
      <c r="C142" s="32" t="s">
        <v>279</v>
      </c>
      <c r="D142" s="38" t="s">
        <v>280</v>
      </c>
      <c r="E142" s="34">
        <v>45748</v>
      </c>
      <c r="F142" s="34">
        <v>45838</v>
      </c>
      <c r="G142" s="131">
        <f t="shared" si="9"/>
        <v>0</v>
      </c>
      <c r="H142" s="113"/>
      <c r="I142" s="114"/>
      <c r="J142" s="35"/>
      <c r="K142" s="35"/>
      <c r="L142" s="35"/>
      <c r="M142" s="35"/>
      <c r="N142" s="35"/>
      <c r="O142" s="35"/>
      <c r="P142" s="35"/>
      <c r="Q142" s="35"/>
      <c r="R142" s="35"/>
      <c r="S142" s="35"/>
      <c r="T142" s="35"/>
      <c r="U142" s="35"/>
      <c r="V142" s="35"/>
      <c r="W142" s="35"/>
      <c r="X142" s="35"/>
    </row>
    <row r="143" spans="1:24" ht="84" customHeight="1" x14ac:dyDescent="0.35">
      <c r="A143" s="381" t="s">
        <v>203</v>
      </c>
      <c r="B143" s="420" t="s">
        <v>84</v>
      </c>
      <c r="C143" s="37" t="s">
        <v>281</v>
      </c>
      <c r="D143" s="38" t="s">
        <v>85</v>
      </c>
      <c r="E143" s="34">
        <v>45663</v>
      </c>
      <c r="F143" s="34">
        <v>46387</v>
      </c>
      <c r="G143" s="131">
        <f t="shared" si="9"/>
        <v>8333.3333333333339</v>
      </c>
      <c r="H143" s="180"/>
      <c r="J143" s="311"/>
      <c r="K143" s="312"/>
      <c r="L143" s="312"/>
      <c r="M143" s="312"/>
      <c r="N143" s="312"/>
      <c r="O143" s="312"/>
      <c r="P143" s="312"/>
      <c r="Q143" s="312"/>
      <c r="R143" s="312"/>
      <c r="S143" s="312"/>
      <c r="T143" s="312"/>
      <c r="U143" s="312"/>
      <c r="V143" s="251">
        <v>8333.3333333333339</v>
      </c>
      <c r="W143" s="312"/>
      <c r="X143" s="312"/>
    </row>
    <row r="144" spans="1:24" ht="63.75" customHeight="1" x14ac:dyDescent="0.35">
      <c r="A144" s="382"/>
      <c r="B144" s="437"/>
      <c r="C144" s="37" t="s">
        <v>268</v>
      </c>
      <c r="D144" s="38" t="s">
        <v>269</v>
      </c>
      <c r="E144" s="34">
        <v>45691</v>
      </c>
      <c r="F144" s="34">
        <v>46387</v>
      </c>
      <c r="G144" s="131">
        <f t="shared" si="9"/>
        <v>1666.6666666666667</v>
      </c>
      <c r="H144" s="127"/>
      <c r="J144" s="311"/>
      <c r="K144" s="312"/>
      <c r="L144" s="312"/>
      <c r="M144" s="251">
        <v>1666.6666666666667</v>
      </c>
      <c r="N144" s="312"/>
      <c r="O144" s="312"/>
      <c r="P144" s="312"/>
      <c r="Q144" s="312"/>
      <c r="R144" s="312"/>
      <c r="S144" s="312"/>
      <c r="T144" s="312"/>
      <c r="U144" s="312"/>
      <c r="V144" s="312"/>
      <c r="W144" s="312"/>
      <c r="X144" s="312"/>
    </row>
    <row r="145" spans="1:29" ht="38.25" customHeight="1" x14ac:dyDescent="0.35">
      <c r="A145" s="382"/>
      <c r="B145" s="462" t="s">
        <v>91</v>
      </c>
      <c r="C145" s="301" t="s">
        <v>270</v>
      </c>
      <c r="D145" s="379" t="s">
        <v>93</v>
      </c>
      <c r="E145" s="34">
        <v>45698</v>
      </c>
      <c r="F145" s="34">
        <v>45772</v>
      </c>
      <c r="G145" s="131">
        <f t="shared" si="9"/>
        <v>6666.666666666667</v>
      </c>
      <c r="H145" s="127"/>
      <c r="J145" s="311"/>
      <c r="K145" s="312"/>
      <c r="L145" s="312"/>
      <c r="M145" s="251">
        <v>6666.666666666667</v>
      </c>
      <c r="N145" s="312"/>
      <c r="O145" s="312"/>
      <c r="P145" s="312"/>
      <c r="Q145" s="312"/>
      <c r="R145" s="312"/>
      <c r="S145" s="312"/>
      <c r="T145" s="312"/>
      <c r="U145" s="312"/>
      <c r="V145" s="312"/>
      <c r="W145" s="312"/>
      <c r="X145" s="312"/>
    </row>
    <row r="146" spans="1:29" s="63" customFormat="1" ht="50.25" customHeight="1" x14ac:dyDescent="0.35">
      <c r="A146" s="382"/>
      <c r="B146" s="463"/>
      <c r="C146" s="290" t="s">
        <v>271</v>
      </c>
      <c r="D146" s="379" t="s">
        <v>272</v>
      </c>
      <c r="E146" s="34">
        <v>45677</v>
      </c>
      <c r="F146" s="34">
        <v>45747</v>
      </c>
      <c r="G146" s="131">
        <f t="shared" si="9"/>
        <v>5555.5555555555557</v>
      </c>
      <c r="H146" s="113"/>
      <c r="I146" s="114"/>
      <c r="J146" s="311"/>
      <c r="K146" s="312"/>
      <c r="L146" s="312"/>
      <c r="M146" s="312"/>
      <c r="N146" s="312"/>
      <c r="O146" s="312"/>
      <c r="P146" s="312"/>
      <c r="Q146" s="312"/>
      <c r="R146" s="312"/>
      <c r="S146" s="312"/>
      <c r="T146" s="312"/>
      <c r="U146" s="312"/>
      <c r="V146" s="312"/>
      <c r="W146" s="312"/>
      <c r="X146" s="251">
        <v>5555.5555555555557</v>
      </c>
    </row>
    <row r="147" spans="1:29" s="63" customFormat="1" ht="50.25" customHeight="1" x14ac:dyDescent="0.35">
      <c r="A147" s="383"/>
      <c r="B147" s="464"/>
      <c r="C147" s="32" t="s">
        <v>273</v>
      </c>
      <c r="D147" s="38" t="s">
        <v>137</v>
      </c>
      <c r="E147" s="34">
        <v>45663</v>
      </c>
      <c r="F147" s="34">
        <v>46111</v>
      </c>
      <c r="G147" s="131">
        <f t="shared" si="9"/>
        <v>10624.388888888889</v>
      </c>
      <c r="H147" s="113"/>
      <c r="I147" s="114"/>
      <c r="J147" s="311"/>
      <c r="K147" s="312"/>
      <c r="L147" s="312"/>
      <c r="M147" s="312"/>
      <c r="N147" s="312"/>
      <c r="O147" s="312"/>
      <c r="P147" s="312"/>
      <c r="Q147" s="312"/>
      <c r="R147" s="312"/>
      <c r="S147" s="312"/>
      <c r="T147" s="312"/>
      <c r="U147" s="312"/>
      <c r="V147" s="251">
        <v>10624.388888888889</v>
      </c>
      <c r="W147" s="312"/>
      <c r="X147" s="312"/>
    </row>
    <row r="148" spans="1:29" ht="12.5" x14ac:dyDescent="0.35">
      <c r="E148" s="4"/>
      <c r="F148" s="4"/>
      <c r="G148" s="5"/>
      <c r="H148" s="106"/>
      <c r="I148" s="80"/>
      <c r="J148" s="106"/>
      <c r="K148" s="106"/>
      <c r="L148" s="106"/>
      <c r="M148" s="106"/>
      <c r="N148" s="106"/>
      <c r="O148" s="106"/>
      <c r="P148" s="106"/>
      <c r="Q148" s="106"/>
      <c r="R148" s="106"/>
      <c r="S148" s="106"/>
      <c r="T148" s="106"/>
      <c r="U148" s="106"/>
      <c r="V148" s="106"/>
      <c r="W148" s="106"/>
      <c r="X148" s="106"/>
    </row>
    <row r="149" spans="1:29" ht="12.5" x14ac:dyDescent="0.35">
      <c r="A149" s="99"/>
      <c r="B149" s="82" t="s">
        <v>94</v>
      </c>
      <c r="C149" s="82"/>
      <c r="D149" s="82"/>
      <c r="E149" s="100"/>
      <c r="F149" s="100"/>
      <c r="G149" s="101">
        <f>SUM(G120:G147)</f>
        <v>114306.61111111112</v>
      </c>
      <c r="H149" s="101">
        <f>SUM(H120:H147)</f>
        <v>0</v>
      </c>
      <c r="I149" s="115"/>
      <c r="J149" s="101">
        <f>SUM(J120:J147)</f>
        <v>0</v>
      </c>
      <c r="K149" s="101">
        <f t="shared" ref="K149:X149" si="10">SUM(K120:K147)</f>
        <v>2000</v>
      </c>
      <c r="L149" s="101">
        <f t="shared" si="10"/>
        <v>0</v>
      </c>
      <c r="M149" s="101">
        <f t="shared" si="10"/>
        <v>22833.333333333332</v>
      </c>
      <c r="N149" s="101">
        <f t="shared" si="10"/>
        <v>6000</v>
      </c>
      <c r="O149" s="101">
        <f t="shared" si="10"/>
        <v>0</v>
      </c>
      <c r="P149" s="101">
        <f t="shared" si="10"/>
        <v>0</v>
      </c>
      <c r="Q149" s="101">
        <f t="shared" si="10"/>
        <v>3000</v>
      </c>
      <c r="R149" s="101">
        <f t="shared" si="10"/>
        <v>0</v>
      </c>
      <c r="S149" s="101">
        <f t="shared" si="10"/>
        <v>0</v>
      </c>
      <c r="T149" s="101">
        <f t="shared" si="10"/>
        <v>0</v>
      </c>
      <c r="U149" s="101">
        <f t="shared" si="10"/>
        <v>0</v>
      </c>
      <c r="V149" s="101">
        <f t="shared" si="10"/>
        <v>65917.722222222219</v>
      </c>
      <c r="W149" s="101">
        <f t="shared" si="10"/>
        <v>1000</v>
      </c>
      <c r="X149" s="101">
        <f t="shared" si="10"/>
        <v>13555.555555555555</v>
      </c>
      <c r="Y149" s="103">
        <f>SUM(J149:X149)</f>
        <v>114306.61111111109</v>
      </c>
      <c r="Z149" s="104">
        <f>G149-Y149</f>
        <v>0</v>
      </c>
    </row>
    <row r="150" spans="1:29" ht="12.5" x14ac:dyDescent="0.2">
      <c r="C150" s="147"/>
      <c r="E150" s="4"/>
      <c r="F150" s="4"/>
      <c r="G150" s="5"/>
      <c r="H150" s="4"/>
      <c r="I150" s="80"/>
      <c r="J150" s="106"/>
      <c r="K150" s="106"/>
      <c r="L150" s="106"/>
      <c r="M150" s="106"/>
      <c r="N150" s="106"/>
      <c r="O150" s="106"/>
      <c r="P150" s="106"/>
      <c r="Q150" s="106"/>
      <c r="R150" s="106"/>
      <c r="S150" s="106"/>
      <c r="T150" s="106"/>
      <c r="U150" s="106"/>
      <c r="V150" s="106"/>
      <c r="W150" s="106"/>
      <c r="X150" s="106"/>
    </row>
    <row r="151" spans="1:29" x14ac:dyDescent="0.3">
      <c r="A151" s="146"/>
      <c r="B151" s="147"/>
      <c r="D151" s="147"/>
      <c r="E151" s="146"/>
      <c r="F151" s="146"/>
      <c r="G151" s="146"/>
      <c r="H151" s="146"/>
      <c r="J151" s="146"/>
      <c r="K151" s="146"/>
      <c r="L151" s="146"/>
      <c r="M151" s="146"/>
      <c r="N151" s="146"/>
      <c r="O151" s="146"/>
      <c r="P151" s="146"/>
      <c r="Q151" s="146"/>
      <c r="R151" s="146"/>
      <c r="S151" s="146"/>
      <c r="T151" s="146"/>
      <c r="U151" s="146"/>
      <c r="V151" s="146"/>
      <c r="W151" s="146"/>
      <c r="X151" s="146"/>
      <c r="AB151" s="145"/>
      <c r="AC151" s="145"/>
    </row>
    <row r="152" spans="1:29" ht="13" x14ac:dyDescent="0.3">
      <c r="A152" s="148" t="s">
        <v>95</v>
      </c>
      <c r="B152" s="149"/>
      <c r="C152" s="150" t="s">
        <v>30</v>
      </c>
      <c r="D152" s="150"/>
      <c r="E152" s="151" t="s">
        <v>30</v>
      </c>
      <c r="F152" s="152" t="s">
        <v>30</v>
      </c>
      <c r="G152" s="153">
        <f>G24+G53+G115+G149</f>
        <v>1408492.2222222225</v>
      </c>
      <c r="H152" s="153">
        <f>H24+H53+H115+H149</f>
        <v>402000</v>
      </c>
      <c r="J152" s="153">
        <f t="shared" ref="J152:X152" si="11">J24+J53+J115+J149</f>
        <v>50000</v>
      </c>
      <c r="K152" s="153">
        <f t="shared" si="11"/>
        <v>534342.88888888888</v>
      </c>
      <c r="L152" s="153">
        <f t="shared" si="11"/>
        <v>0</v>
      </c>
      <c r="M152" s="153">
        <f t="shared" si="11"/>
        <v>157022.33333333334</v>
      </c>
      <c r="N152" s="153">
        <f t="shared" si="11"/>
        <v>236859.27777777778</v>
      </c>
      <c r="O152" s="153">
        <f t="shared" si="11"/>
        <v>54744.444444444445</v>
      </c>
      <c r="P152" s="153">
        <f t="shared" si="11"/>
        <v>26000</v>
      </c>
      <c r="Q152" s="153">
        <f t="shared" si="11"/>
        <v>3000</v>
      </c>
      <c r="R152" s="153">
        <f t="shared" si="11"/>
        <v>0</v>
      </c>
      <c r="S152" s="153">
        <f t="shared" si="11"/>
        <v>0</v>
      </c>
      <c r="T152" s="153">
        <f t="shared" si="11"/>
        <v>7500</v>
      </c>
      <c r="U152" s="153">
        <f t="shared" si="11"/>
        <v>3000</v>
      </c>
      <c r="V152" s="153">
        <f t="shared" si="11"/>
        <v>126423.27777777778</v>
      </c>
      <c r="W152" s="153">
        <f t="shared" si="11"/>
        <v>25377.777777777777</v>
      </c>
      <c r="X152" s="153">
        <f t="shared" si="11"/>
        <v>181222.22222222225</v>
      </c>
      <c r="Y152" s="154">
        <f>SUM(J152:X152)</f>
        <v>1405492.2222222222</v>
      </c>
      <c r="Z152" s="154">
        <f>G152-Y152</f>
        <v>3000.0000000002328</v>
      </c>
    </row>
  </sheetData>
  <mergeCells count="44">
    <mergeCell ref="B19:B21"/>
    <mergeCell ref="A5:A17"/>
    <mergeCell ref="B5:B9"/>
    <mergeCell ref="B10:B12"/>
    <mergeCell ref="B13:B14"/>
    <mergeCell ref="B15:B18"/>
    <mergeCell ref="A29:A34"/>
    <mergeCell ref="B29:B30"/>
    <mergeCell ref="B32:B34"/>
    <mergeCell ref="A35:A41"/>
    <mergeCell ref="B35:B37"/>
    <mergeCell ref="B38:B40"/>
    <mergeCell ref="A103:A114"/>
    <mergeCell ref="B103:B105"/>
    <mergeCell ref="B106:B109"/>
    <mergeCell ref="B110:B112"/>
    <mergeCell ref="B43:B48"/>
    <mergeCell ref="A49:A51"/>
    <mergeCell ref="B50:B51"/>
    <mergeCell ref="A58:A64"/>
    <mergeCell ref="B59:B61"/>
    <mergeCell ref="A65:A77"/>
    <mergeCell ref="B65:B66"/>
    <mergeCell ref="B67:B69"/>
    <mergeCell ref="B70:B71"/>
    <mergeCell ref="B74:B76"/>
    <mergeCell ref="B78:B80"/>
    <mergeCell ref="B81:B85"/>
    <mergeCell ref="B86:B88"/>
    <mergeCell ref="B89:B97"/>
    <mergeCell ref="B98:B100"/>
    <mergeCell ref="A120:A128"/>
    <mergeCell ref="B120:B121"/>
    <mergeCell ref="B122:B123"/>
    <mergeCell ref="B124:B128"/>
    <mergeCell ref="A129:A134"/>
    <mergeCell ref="B129:B130"/>
    <mergeCell ref="B132:B134"/>
    <mergeCell ref="A135:A142"/>
    <mergeCell ref="B135:B136"/>
    <mergeCell ref="B138:B142"/>
    <mergeCell ref="A143:A147"/>
    <mergeCell ref="B143:B144"/>
    <mergeCell ref="B145:B147"/>
  </mergeCells>
  <conditionalFormatting sqref="A35:A36">
    <cfRule type="cellIs" dxfId="46" priority="31" operator="equal">
      <formula>0</formula>
    </cfRule>
  </conditionalFormatting>
  <conditionalFormatting sqref="A42:A43 H42:K48 M42:X48 B43 H50:X51">
    <cfRule type="cellIs" dxfId="45" priority="30" operator="equal">
      <formula>0</formula>
    </cfRule>
  </conditionalFormatting>
  <conditionalFormatting sqref="A129:A130">
    <cfRule type="cellIs" dxfId="44" priority="19" operator="equal">
      <formula>0</formula>
    </cfRule>
  </conditionalFormatting>
  <conditionalFormatting sqref="B70">
    <cfRule type="cellIs" dxfId="43" priority="26" operator="equal">
      <formula>0</formula>
    </cfRule>
  </conditionalFormatting>
  <conditionalFormatting sqref="B78 J78:K78 M78:U78 I78:I85 N79:U80 J79:J85 B81 N81:O87 Q81:S87 U81:U87 H86:J87 I88:U88 I89:X97 J98:O98 P98:W101 I98:I114 M99:O101 J99:J102 D102:F102 K102:S102 V102:X102">
    <cfRule type="cellIs" dxfId="42" priority="20" operator="equal">
      <formula>0</formula>
    </cfRule>
  </conditionalFormatting>
  <conditionalFormatting sqref="B1:C1 A4:C4 C24 A28:C28 A53:H53 A55:D55 A57:C57 A58 H64:K64 M64:U64 H120:I121 G120:G123 H122 F123 H123:I124 I125:I128 Y125:XFD128">
    <cfRule type="cellIs" dxfId="41" priority="39" operator="equal">
      <formula>0</formula>
    </cfRule>
  </conditionalFormatting>
  <conditionalFormatting sqref="B135:D135 H135:I136 G135:G147 B137:D137 H137 I139:I142 Y139:XFD142">
    <cfRule type="cellIs" dxfId="40" priority="12" operator="equal">
      <formula>0</formula>
    </cfRule>
  </conditionalFormatting>
  <conditionalFormatting sqref="B143:D143 H143:I145 I146:I147 Y146:XFD147">
    <cfRule type="cellIs" dxfId="39" priority="7" operator="equal">
      <formula>0</formula>
    </cfRule>
  </conditionalFormatting>
  <conditionalFormatting sqref="C119:C130 B129">
    <cfRule type="cellIs" dxfId="38" priority="18" operator="equal">
      <formula>0</formula>
    </cfRule>
  </conditionalFormatting>
  <conditionalFormatting sqref="C136:D136">
    <cfRule type="cellIs" dxfId="37" priority="11" operator="equal">
      <formula>0</formula>
    </cfRule>
  </conditionalFormatting>
  <conditionalFormatting sqref="C144:D147">
    <cfRule type="cellIs" dxfId="36" priority="6" operator="equal">
      <formula>0</formula>
    </cfRule>
  </conditionalFormatting>
  <conditionalFormatting sqref="C138:E138 C139:F142">
    <cfRule type="cellIs" dxfId="35" priority="9" operator="equal">
      <formula>0</formula>
    </cfRule>
  </conditionalFormatting>
  <conditionalFormatting sqref="C5:F23 A24 A26 J26:X26 Y26:IS28 J27 E27:H28 I117:XFD117">
    <cfRule type="cellIs" dxfId="34" priority="47" operator="equal">
      <formula>0</formula>
    </cfRule>
  </conditionalFormatting>
  <conditionalFormatting sqref="C35:F49">
    <cfRule type="cellIs" dxfId="33" priority="3" operator="equal">
      <formula>0</formula>
    </cfRule>
  </conditionalFormatting>
  <conditionalFormatting sqref="C58:F79 A2 C2:D2 C3 H6:I6 H10:I10 H13:I14 H18:I18 H19:H21 O21:X21 H22:I23 C26 A29 C29:F31 M29:X31 C55:C56 Y55:IS114 I59:X61 I62:U63 A115:X115 A117:D117 A119:B120 D120:F121 B122 D122:D123 D124:G128 A149:X149">
    <cfRule type="cellIs" dxfId="32" priority="42" operator="equal">
      <formula>0</formula>
    </cfRule>
  </conditionalFormatting>
  <conditionalFormatting sqref="C80:F101">
    <cfRule type="cellIs" dxfId="31" priority="1" operator="equal">
      <formula>0</formula>
    </cfRule>
  </conditionalFormatting>
  <conditionalFormatting sqref="D32:F34">
    <cfRule type="cellIs" dxfId="30" priority="34" operator="equal">
      <formula>0</formula>
    </cfRule>
  </conditionalFormatting>
  <conditionalFormatting sqref="D129:F130 C132:F134">
    <cfRule type="cellIs" dxfId="29" priority="16" operator="equal">
      <formula>0</formula>
    </cfRule>
  </conditionalFormatting>
  <conditionalFormatting sqref="E46">
    <cfRule type="cellIs" dxfId="28" priority="29" operator="equal">
      <formula>0</formula>
    </cfRule>
  </conditionalFormatting>
  <conditionalFormatting sqref="E13:F14">
    <cfRule type="cellIs" dxfId="27" priority="35" operator="equal">
      <formula>0</formula>
    </cfRule>
  </conditionalFormatting>
  <conditionalFormatting sqref="E70:F71">
    <cfRule type="timePeriod" dxfId="26" priority="22" timePeriod="lastMonth">
      <formula>AND(MONTH(E70)=MONTH(EDATE(TODAY(),0-1)),YEAR(E70)=YEAR(EDATE(TODAY(),0-1)))</formula>
    </cfRule>
  </conditionalFormatting>
  <conditionalFormatting sqref="E135:F136">
    <cfRule type="cellIs" dxfId="25" priority="10" operator="equal">
      <formula>0</formula>
    </cfRule>
  </conditionalFormatting>
  <conditionalFormatting sqref="E143:F147">
    <cfRule type="cellIs" dxfId="24" priority="5" operator="equal">
      <formula>0</formula>
    </cfRule>
  </conditionalFormatting>
  <conditionalFormatting sqref="E2:J4 K4:X4">
    <cfRule type="cellIs" dxfId="23" priority="38" operator="equal">
      <formula>0</formula>
    </cfRule>
  </conditionalFormatting>
  <conditionalFormatting sqref="E118:J119 K119:X119">
    <cfRule type="cellIs" dxfId="22" priority="40" operator="equal">
      <formula>0</formula>
    </cfRule>
  </conditionalFormatting>
  <conditionalFormatting sqref="E56:X57">
    <cfRule type="cellIs" dxfId="21" priority="41" operator="equal">
      <formula>0</formula>
    </cfRule>
  </conditionalFormatting>
  <conditionalFormatting sqref="F131">
    <cfRule type="cellIs" dxfId="20" priority="14" operator="equal">
      <formula>0</formula>
    </cfRule>
  </conditionalFormatting>
  <conditionalFormatting sqref="F137:F138">
    <cfRule type="cellIs" dxfId="19" priority="8" operator="equal">
      <formula>0</formula>
    </cfRule>
  </conditionalFormatting>
  <conditionalFormatting sqref="G24:X24 I26:I28">
    <cfRule type="cellIs" dxfId="18" priority="46" operator="equal">
      <formula>0</formula>
    </cfRule>
  </conditionalFormatting>
  <conditionalFormatting sqref="H15:H17">
    <cfRule type="cellIs" dxfId="17" priority="36" operator="equal">
      <formula>0</formula>
    </cfRule>
  </conditionalFormatting>
  <conditionalFormatting sqref="H129:I132 B131:D131">
    <cfRule type="cellIs" dxfId="16" priority="15" operator="equal">
      <formula>0</formula>
    </cfRule>
  </conditionalFormatting>
  <conditionalFormatting sqref="H138:I138">
    <cfRule type="cellIs" dxfId="15" priority="13" operator="equal">
      <formula>0</formula>
    </cfRule>
  </conditionalFormatting>
  <conditionalFormatting sqref="H35:J41">
    <cfRule type="cellIs" dxfId="14" priority="33" operator="equal">
      <formula>0</formula>
    </cfRule>
  </conditionalFormatting>
  <conditionalFormatting sqref="H65:J77">
    <cfRule type="cellIs" dxfId="13" priority="28" operator="equal">
      <formula>0</formula>
    </cfRule>
  </conditionalFormatting>
  <conditionalFormatting sqref="H49:IS49">
    <cfRule type="cellIs" dxfId="12" priority="21" operator="equal">
      <formula>0</formula>
    </cfRule>
  </conditionalFormatting>
  <conditionalFormatting sqref="I55">
    <cfRule type="cellIs" dxfId="11" priority="44" operator="equal">
      <formula>0</formula>
    </cfRule>
  </conditionalFormatting>
  <conditionalFormatting sqref="J28:X28">
    <cfRule type="cellIs" dxfId="10" priority="45" operator="equal">
      <formula>0</formula>
    </cfRule>
  </conditionalFormatting>
  <conditionalFormatting sqref="J53:X53">
    <cfRule type="cellIs" dxfId="9" priority="37" operator="equal">
      <formula>0</formula>
    </cfRule>
  </conditionalFormatting>
  <conditionalFormatting sqref="L64:L77 N65:N67 P66:R66 T66:U66 Q67:R71 T67:V71 Q73:S74 U73:U77 Q75:R77 W75:W77">
    <cfRule type="cellIs" dxfId="8" priority="27" operator="equal">
      <formula>0</formula>
    </cfRule>
  </conditionalFormatting>
  <conditionalFormatting sqref="L35:W41">
    <cfRule type="cellIs" dxfId="7" priority="32" operator="equal">
      <formula>0</formula>
    </cfRule>
  </conditionalFormatting>
  <conditionalFormatting sqref="N73:N77">
    <cfRule type="cellIs" dxfId="6" priority="23" operator="equal">
      <formula>0</formula>
    </cfRule>
  </conditionalFormatting>
  <conditionalFormatting sqref="O72:V72">
    <cfRule type="cellIs" dxfId="5" priority="24" operator="equal">
      <formula>0</formula>
    </cfRule>
  </conditionalFormatting>
  <conditionalFormatting sqref="P65:V65">
    <cfRule type="cellIs" dxfId="4" priority="25" operator="equal">
      <formula>0</formula>
    </cfRule>
  </conditionalFormatting>
  <conditionalFormatting sqref="P2:X2">
    <cfRule type="cellIs" dxfId="3" priority="43" operator="equal">
      <formula>0</formula>
    </cfRule>
  </conditionalFormatting>
  <conditionalFormatting sqref="V62:X64">
    <cfRule type="cellIs" dxfId="2" priority="2" operator="equal">
      <formula>0</formula>
    </cfRule>
  </conditionalFormatting>
  <conditionalFormatting sqref="X32">
    <cfRule type="cellIs" dxfId="1" priority="4" operator="equal">
      <formula>0</formula>
    </cfRule>
  </conditionalFormatting>
  <conditionalFormatting sqref="Y133:XFD134">
    <cfRule type="cellIs" dxfId="0" priority="17" operator="equal">
      <formula>0</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F732436BD414ABE4F9007290F88BC" ma:contentTypeVersion="29" ma:contentTypeDescription="Create a new document." ma:contentTypeScope="" ma:versionID="7756ab31655b06bf8e0fcba8adbbff5c">
  <xsd:schema xmlns:xsd="http://www.w3.org/2001/XMLSchema" xmlns:xs="http://www.w3.org/2001/XMLSchema" xmlns:p="http://schemas.microsoft.com/office/2006/metadata/properties" xmlns:ns2="d9cf0e28-81d2-4dc7-8b10-820d80ed680d" xmlns:ns3="e91d5986-7c29-4ed1-8a54-b8fb378ed474" targetNamespace="http://schemas.microsoft.com/office/2006/metadata/properties" ma:root="true" ma:fieldsID="27b71a969902f2a26b14ce6b28c5feb5" ns2:_="" ns3:_="">
    <xsd:import namespace="d9cf0e28-81d2-4dc7-8b10-820d80ed680d"/>
    <xsd:import namespace="e91d5986-7c29-4ed1-8a54-b8fb378ed474"/>
    <xsd:element name="properties">
      <xsd:complexType>
        <xsd:sequence>
          <xsd:element name="documentManagement">
            <xsd:complexType>
              <xsd:all>
                <xsd:element ref="ns2:DocumentCategory" minOccurs="0"/>
                <xsd:element ref="ns2:DocumentType" minOccurs="0"/>
                <xsd:element ref="ns2:FileClassificationMode" minOccurs="0"/>
                <xsd:element ref="ns2:FileNameDescription" minOccurs="0"/>
                <xsd:element ref="ns2:ProjectNumber" minOccurs="0"/>
                <xsd:element ref="ns2:OperatingUnit" minOccurs="0"/>
                <xsd:element ref="ns2:Language" minOccurs="0"/>
                <xsd:element ref="ns2:FunctionalArea" minOccurs="0"/>
                <xsd:element ref="ns2:OutputNumber" minOccurs="0"/>
                <xsd:element ref="ns2:DocumentStatus" minOccurs="0"/>
                <xsd:element ref="ns2:DocCoverageStartDate" minOccurs="0"/>
                <xsd:element ref="ns2:DocCoverageEndDate" minOccurs="0"/>
                <xsd:element ref="ns2:FocusArea" minOccurs="0"/>
                <xsd:element ref="ns2:AuthorName" minOccurs="0"/>
                <xsd:element ref="ns2:OfficeCountry" minOccurs="0"/>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f0e28-81d2-4dc7-8b10-820d80ed680d" elementFormDefault="qualified">
    <xsd:import namespace="http://schemas.microsoft.com/office/2006/documentManagement/types"/>
    <xsd:import namespace="http://schemas.microsoft.com/office/infopath/2007/PartnerControls"/>
    <xsd:element name="DocumentCategory" ma:index="8" nillable="true" ma:displayName="DocumentCategory" ma:format="Dropdown" ma:internalName="DocumentCategory">
      <xsd:simpleType>
        <xsd:restriction base="dms:Text">
          <xsd:maxLength value="255"/>
        </xsd:restriction>
      </xsd:simpleType>
    </xsd:element>
    <xsd:element name="DocumentType" ma:index="9" nillable="true" ma:displayName="DocumentType" ma:format="Dropdown" ma:indexed="true" ma:internalName="DocumentType">
      <xsd:simpleType>
        <xsd:restriction base="dms:Text">
          <xsd:maxLength value="255"/>
        </xsd:restriction>
      </xsd:simpleType>
    </xsd:element>
    <xsd:element name="FileClassificationMode" ma:index="10" nillable="true" ma:displayName="FileClassificationMode" ma:format="Dropdown" ma:indexed="true" ma:internalName="FileClassificationMode">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ProjectNumber" ma:index="12" nillable="true" ma:displayName="ProjectNumber" ma:format="Dropdown" ma:indexed="true" ma:internalName="ProjectNumber">
      <xsd:simpleType>
        <xsd:restriction base="dms:Text">
          <xsd:maxLength value="255"/>
        </xsd:restriction>
      </xsd:simpleType>
    </xsd:element>
    <xsd:element name="OperatingUnit" ma:index="13" nillable="true" ma:displayName="OperatingUnit" ma:format="Dropdown" ma:indexed="true" ma:internalName="OperatingUnit">
      <xsd:simpleType>
        <xsd:restriction base="dms:Text">
          <xsd:maxLength value="255"/>
        </xsd:restriction>
      </xsd:simpleType>
    </xsd:element>
    <xsd:element name="Language" ma:index="14" nillable="true" ma:displayName="Language" ma:format="Dropdown" ma:internalName="Language">
      <xsd:simpleType>
        <xsd:restriction base="dms:Text">
          <xsd:maxLength value="255"/>
        </xsd:restriction>
      </xsd:simpleType>
    </xsd:element>
    <xsd:element name="FunctionalArea" ma:index="15" nillable="true" ma:displayName="FunctionalArea" ma:format="Dropdown" ma:internalName="FunctionalArea">
      <xsd:simpleType>
        <xsd:restriction base="dms:Text">
          <xsd:maxLength value="255"/>
        </xsd:restriction>
      </xsd:simpleType>
    </xsd:element>
    <xsd:element name="OutputNumber" ma:index="16" nillable="true" ma:displayName="OutputNumber" ma:format="Dropdown" ma:indexed="true" ma:internalName="OutputNumber">
      <xsd:simpleType>
        <xsd:restriction base="dms:Text">
          <xsd:maxLength value="255"/>
        </xsd:restriction>
      </xsd:simpleType>
    </xsd:element>
    <xsd:element name="DocumentStatus" ma:index="17" nillable="true" ma:displayName="DocumentStatus" ma:format="Dropdown" ma:internalName="DocumentStatus">
      <xsd:simpleType>
        <xsd:restriction base="dms:Text">
          <xsd:maxLength value="255"/>
        </xsd:restriction>
      </xsd:simpleType>
    </xsd:element>
    <xsd:element name="DocCoverageStartDate" ma:index="18" nillable="true" ma:displayName="DocCoverageStartDate" ma:default="[today]" ma:format="DateOnly" ma:indexed="true" ma:internalName="DocCoverageStartDate">
      <xsd:simpleType>
        <xsd:restriction base="dms:DateTime"/>
      </xsd:simpleType>
    </xsd:element>
    <xsd:element name="DocCoverageEndDate" ma:index="19" nillable="true" ma:displayName="DocCoverageEndDate" ma:format="DateOnly" ma:internalName="DocCoverageEndDate">
      <xsd:simpleType>
        <xsd:restriction base="dms:DateTime"/>
      </xsd:simpleType>
    </xsd:element>
    <xsd:element name="FocusArea" ma:index="20" nillable="true" ma:displayName="FocusArea" ma:format="Dropdown" ma:internalName="FocusArea">
      <xsd:simpleType>
        <xsd:restriction base="dms:Text">
          <xsd:maxLength value="255"/>
        </xsd:restriction>
      </xsd:simpleType>
    </xsd:element>
    <xsd:element name="AuthorName" ma:index="21" nillable="true" ma:displayName="AuthorName" ma:format="Dropdown" ma:indexed="true" ma:internalName="AuthorName">
      <xsd:simpleType>
        <xsd:restriction base="dms:Text">
          <xsd:maxLength value="255"/>
        </xsd:restriction>
      </xsd:simpleType>
    </xsd:element>
    <xsd:element name="OfficeCountry" ma:index="22" nillable="true" ma:displayName="OfficeCountry" ma:format="Dropdown" ma:indexed="true" ma:internalName="OfficeCountry">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1d5986-7c29-4ed1-8a54-b8fb378ed47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89ecd518-8760-4857-902e-5583cb61199f}" ma:internalName="TaxCatchAll" ma:showField="CatchAllData" ma:web="e91d5986-7c29-4ed1-8a54-b8fb378ed4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fficeCountry xmlns="d9cf0e28-81d2-4dc7-8b10-820d80ed680d">B0514 - Mexico - Mexico City</OfficeCountry>
    <DocumentStatus xmlns="d9cf0e28-81d2-4dc7-8b10-820d80ed680d">Approved</DocumentStatus>
    <DocCoverageEndDate xmlns="d9cf0e28-81d2-4dc7-8b10-820d80ed680d">2025-12-31T05:00:00+00:00</DocCoverageEndDate>
    <TaxCatchAll xmlns="e91d5986-7c29-4ed1-8a54-b8fb378ed474" xsi:nil="true"/>
    <FunctionalArea xmlns="d9cf0e28-81d2-4dc7-8b10-820d80ed680d" xsi:nil="true"/>
    <FileNameDescription xmlns="d9cf0e28-81d2-4dc7-8b10-820d80ed680d">00097093-PPM00100949 Plan de Trabajo Anual 2025_final</FileNameDescription>
    <ProjectNumber xmlns="d9cf0e28-81d2-4dc7-8b10-820d80ed680d">00097093</ProjectNumber>
    <DocumentType xmlns="d9cf0e28-81d2-4dc7-8b10-820d80ed680d">Annual/Multi-year Workplan</DocumentType>
    <Language xmlns="d9cf0e28-81d2-4dc7-8b10-820d80ed680d">Spanish</Language>
    <AuthorName xmlns="d9cf0e28-81d2-4dc7-8b10-820d80ed680d">UNDP</AuthorName>
    <DocumentCategory xmlns="d9cf0e28-81d2-4dc7-8b10-820d80ed680d">Project</DocumentCategory>
    <OperatingUnit xmlns="d9cf0e28-81d2-4dc7-8b10-820d80ed680d">UNDP-MEX</OperatingUnit>
    <lcf76f155ced4ddcb4097134ff3c332f xmlns="d9cf0e28-81d2-4dc7-8b10-820d80ed680d">
      <Terms xmlns="http://schemas.microsoft.com/office/infopath/2007/PartnerControls"/>
    </lcf76f155ced4ddcb4097134ff3c332f>
    <FocusArea xmlns="d9cf0e28-81d2-4dc7-8b10-820d80ed680d" xsi:nil="true"/>
    <DocCoverageStartDate xmlns="d9cf0e28-81d2-4dc7-8b10-820d80ed680d">2025-01-01T05:00:00+00:00</DocCoverageStartDate>
    <FileClassificationMode xmlns="d9cf0e28-81d2-4dc7-8b10-820d80ed680d">Public</FileClassificationMode>
    <OutputNumber xmlns="d9cf0e28-81d2-4dc7-8b10-820d80ed680d">00100949</OutputNumber>
  </documentManagement>
</p:properties>
</file>

<file path=customXml/itemProps1.xml><?xml version="1.0" encoding="utf-8"?>
<ds:datastoreItem xmlns:ds="http://schemas.openxmlformats.org/officeDocument/2006/customXml" ds:itemID="{D86FDA51-61B4-4B6A-B9AF-5931D5A1FA3C}"/>
</file>

<file path=customXml/itemProps2.xml><?xml version="1.0" encoding="utf-8"?>
<ds:datastoreItem xmlns:ds="http://schemas.openxmlformats.org/officeDocument/2006/customXml" ds:itemID="{1A6B80C0-8A6D-44F8-95A0-B86F9F670469}"/>
</file>

<file path=customXml/itemProps3.xml><?xml version="1.0" encoding="utf-8"?>
<ds:datastoreItem xmlns:ds="http://schemas.openxmlformats.org/officeDocument/2006/customXml" ds:itemID="{F6B9686D-77E1-4C2C-8E1E-58C01A6760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POA 2025 11.11.24</vt:lpstr>
      <vt:lpstr>POA 2025 14.11.24-analisis</vt:lpstr>
      <vt:lpstr>POA 2025 09.01.24</vt:lpstr>
      <vt:lpstr>POA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00097093-PPM00100949 Plan de Trabajo Anual 2025_final</dc:title>
  <dc:subject/>
  <dc:creator>Alba Ramirez Ramos</dc:creator>
  <cp:keywords/>
  <dc:description/>
  <cp:lastModifiedBy>Adrian Mendez Barrera</cp:lastModifiedBy>
  <cp:revision/>
  <dcterms:created xsi:type="dcterms:W3CDTF">2023-12-01T18:21:48Z</dcterms:created>
  <dcterms:modified xsi:type="dcterms:W3CDTF">2025-01-10T17:57:51Z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0x010100155F732436BD414ABE4F9007290F88BC</vt:lpwstr>
  </property>
</Properties>
</file>